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ess\Dropbox\My PC (LAPTOP-3RNIU4UG)\Documents\Università\Lezioni\Lezioni SAF\Lezioni\3. Lezione Fairness opinion\Venezia 2021\"/>
    </mc:Choice>
  </mc:AlternateContent>
  <xr:revisionPtr revIDLastSave="0" documentId="13_ncr:1_{46026CE8-8B6D-4BB3-AA46-613A6FA5E619}" xr6:coauthVersionLast="46" xr6:coauthVersionMax="46" xr10:uidLastSave="{00000000-0000-0000-0000-000000000000}"/>
  <bookViews>
    <workbookView xWindow="-108" yWindow="-108" windowWidth="24792" windowHeight="13440" firstSheet="2" activeTab="4" xr2:uid="{00000000-000D-0000-FFFF-FFFF00000000}"/>
  </bookViews>
  <sheets>
    <sheet name="__FDSCACHE__" sheetId="4" state="veryHidden" r:id="rId1"/>
    <sheet name="CALCOLO BETA CON SPIEGAZIONE-&gt;" sheetId="13" r:id="rId2"/>
    <sheet name="1. Pierrel con spiegazione" sheetId="14" r:id="rId3"/>
    <sheet name="2. INPUT con spiegazione" sheetId="15" r:id="rId4"/>
    <sheet name="Analisi outliers PIERREL" sheetId="17" r:id="rId5"/>
    <sheet name="Calcolo Beta completo-&gt;" sheetId="16" r:id="rId6"/>
    <sheet name="INPUT" sheetId="1" r:id="rId7"/>
    <sheet name="Pierrel" sheetId="2" r:id="rId8"/>
    <sheet name="Recordati" sheetId="3" r:id="rId9"/>
    <sheet name="AstraZeneca" sheetId="6" r:id="rId10"/>
    <sheet name="Pfizer" sheetId="7" r:id="rId11"/>
    <sheet name="Merck" sheetId="8" r:id="rId12"/>
    <sheet name="Novartis" sheetId="9" r:id="rId13"/>
    <sheet name="Bayer" sheetId="10" r:id="rId14"/>
    <sheet name="BASF" sheetId="12" r:id="rId15"/>
    <sheet name="Sanofi" sheetId="11" r:id="rId16"/>
  </sheets>
  <definedNames>
    <definedName name="_xlnm._FilterDatabase" localSheetId="4" hidden="1">'Analisi outliers PIERREL'!$F$7:$J$268</definedName>
  </definedNames>
  <calcPr calcId="191029" calcMode="autoNoTable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68" i="17" l="1"/>
  <c r="G268" i="17"/>
  <c r="F267" i="17"/>
  <c r="G267" i="17"/>
  <c r="F266" i="17"/>
  <c r="G266" i="17"/>
  <c r="F265" i="17"/>
  <c r="G265" i="17"/>
  <c r="F264" i="17"/>
  <c r="G264" i="17"/>
  <c r="F263" i="17"/>
  <c r="G263" i="17"/>
  <c r="F262" i="17"/>
  <c r="G262" i="17"/>
  <c r="F261" i="17"/>
  <c r="G261" i="17"/>
  <c r="F260" i="17"/>
  <c r="G260" i="17"/>
  <c r="F259" i="17"/>
  <c r="G259" i="17"/>
  <c r="F258" i="17"/>
  <c r="G258" i="17"/>
  <c r="F257" i="17"/>
  <c r="G257" i="17"/>
  <c r="F256" i="17"/>
  <c r="G256" i="17"/>
  <c r="F255" i="17"/>
  <c r="G255" i="17"/>
  <c r="F254" i="17"/>
  <c r="G254" i="17"/>
  <c r="F253" i="17"/>
  <c r="G253" i="17"/>
  <c r="F252" i="17"/>
  <c r="G252" i="17"/>
  <c r="F251" i="17"/>
  <c r="G251" i="17"/>
  <c r="F250" i="17"/>
  <c r="G250" i="17"/>
  <c r="F249" i="17"/>
  <c r="G249" i="17"/>
  <c r="F248" i="17"/>
  <c r="G248" i="17"/>
  <c r="F247" i="17"/>
  <c r="G247" i="17"/>
  <c r="F246" i="17"/>
  <c r="G246" i="17"/>
  <c r="F245" i="17"/>
  <c r="G245" i="17"/>
  <c r="F244" i="17"/>
  <c r="G244" i="17"/>
  <c r="F243" i="17"/>
  <c r="G243" i="17"/>
  <c r="F242" i="17"/>
  <c r="G242" i="17"/>
  <c r="F241" i="17"/>
  <c r="G241" i="17"/>
  <c r="F240" i="17"/>
  <c r="G240" i="17"/>
  <c r="F239" i="17"/>
  <c r="G239" i="17"/>
  <c r="F238" i="17"/>
  <c r="G238" i="17"/>
  <c r="F237" i="17"/>
  <c r="G237" i="17"/>
  <c r="F236" i="17"/>
  <c r="G236" i="17"/>
  <c r="F235" i="17"/>
  <c r="G235" i="17"/>
  <c r="F234" i="17"/>
  <c r="G234" i="17"/>
  <c r="F233" i="17"/>
  <c r="G233" i="17"/>
  <c r="F232" i="17"/>
  <c r="G232" i="17"/>
  <c r="F231" i="17"/>
  <c r="G231" i="17"/>
  <c r="F230" i="17"/>
  <c r="G230" i="17"/>
  <c r="F229" i="17"/>
  <c r="G229" i="17"/>
  <c r="F228" i="17"/>
  <c r="G228" i="17"/>
  <c r="F227" i="17"/>
  <c r="G227" i="17"/>
  <c r="F226" i="17"/>
  <c r="G226" i="17"/>
  <c r="F225" i="17"/>
  <c r="G225" i="17"/>
  <c r="F224" i="17"/>
  <c r="G224" i="17"/>
  <c r="F223" i="17"/>
  <c r="G223" i="17"/>
  <c r="F222" i="17"/>
  <c r="G222" i="17"/>
  <c r="F221" i="17"/>
  <c r="G221" i="17"/>
  <c r="F220" i="17"/>
  <c r="G220" i="17"/>
  <c r="F219" i="17"/>
  <c r="G219" i="17"/>
  <c r="F218" i="17"/>
  <c r="G218" i="17"/>
  <c r="F217" i="17"/>
  <c r="G217" i="17"/>
  <c r="F216" i="17"/>
  <c r="G216" i="17"/>
  <c r="F215" i="17"/>
  <c r="G215" i="17"/>
  <c r="F214" i="17"/>
  <c r="G214" i="17"/>
  <c r="F213" i="17"/>
  <c r="G213" i="17"/>
  <c r="F212" i="17"/>
  <c r="G212" i="17"/>
  <c r="F211" i="17"/>
  <c r="G211" i="17"/>
  <c r="F210" i="17"/>
  <c r="G210" i="17"/>
  <c r="F209" i="17"/>
  <c r="G209" i="17"/>
  <c r="F208" i="17"/>
  <c r="G208" i="17"/>
  <c r="F207" i="17"/>
  <c r="G207" i="17"/>
  <c r="F206" i="17"/>
  <c r="G206" i="17"/>
  <c r="F205" i="17"/>
  <c r="G205" i="17"/>
  <c r="F204" i="17"/>
  <c r="G204" i="17"/>
  <c r="F203" i="17"/>
  <c r="G203" i="17"/>
  <c r="F202" i="17"/>
  <c r="G202" i="17"/>
  <c r="F201" i="17"/>
  <c r="G201" i="17"/>
  <c r="F200" i="17"/>
  <c r="G200" i="17"/>
  <c r="F199" i="17"/>
  <c r="G199" i="17"/>
  <c r="F198" i="17"/>
  <c r="G198" i="17"/>
  <c r="F197" i="17"/>
  <c r="G197" i="17"/>
  <c r="F196" i="17"/>
  <c r="G196" i="17"/>
  <c r="F195" i="17"/>
  <c r="G195" i="17"/>
  <c r="F194" i="17"/>
  <c r="G194" i="17"/>
  <c r="F193" i="17"/>
  <c r="G193" i="17"/>
  <c r="F192" i="17"/>
  <c r="G192" i="17"/>
  <c r="F191" i="17"/>
  <c r="G191" i="17"/>
  <c r="F190" i="17"/>
  <c r="G190" i="17"/>
  <c r="F189" i="17"/>
  <c r="G189" i="17"/>
  <c r="F188" i="17"/>
  <c r="G188" i="17"/>
  <c r="F187" i="17"/>
  <c r="G187" i="17"/>
  <c r="F186" i="17"/>
  <c r="G186" i="17"/>
  <c r="F185" i="17"/>
  <c r="G185" i="17"/>
  <c r="F184" i="17"/>
  <c r="G184" i="17"/>
  <c r="F183" i="17"/>
  <c r="G183" i="17"/>
  <c r="F182" i="17"/>
  <c r="G182" i="17"/>
  <c r="F181" i="17"/>
  <c r="G181" i="17"/>
  <c r="F180" i="17"/>
  <c r="G180" i="17"/>
  <c r="F179" i="17"/>
  <c r="G179" i="17"/>
  <c r="F178" i="17"/>
  <c r="G178" i="17"/>
  <c r="F177" i="17"/>
  <c r="G177" i="17"/>
  <c r="F176" i="17"/>
  <c r="G176" i="17"/>
  <c r="F175" i="17"/>
  <c r="G175" i="17"/>
  <c r="F174" i="17"/>
  <c r="G174" i="17"/>
  <c r="F173" i="17"/>
  <c r="G173" i="17"/>
  <c r="F172" i="17"/>
  <c r="G172" i="17"/>
  <c r="F171" i="17"/>
  <c r="G171" i="17"/>
  <c r="F170" i="17"/>
  <c r="G170" i="17"/>
  <c r="F169" i="17"/>
  <c r="G169" i="17"/>
  <c r="F168" i="17"/>
  <c r="G168" i="17"/>
  <c r="F167" i="17"/>
  <c r="G167" i="17"/>
  <c r="F166" i="17"/>
  <c r="G166" i="17"/>
  <c r="F165" i="17"/>
  <c r="G165" i="17"/>
  <c r="F164" i="17"/>
  <c r="G164" i="17"/>
  <c r="F163" i="17"/>
  <c r="G163" i="17"/>
  <c r="F162" i="17"/>
  <c r="G162" i="17"/>
  <c r="F161" i="17"/>
  <c r="G161" i="17"/>
  <c r="F160" i="17"/>
  <c r="G160" i="17"/>
  <c r="F159" i="17"/>
  <c r="G159" i="17"/>
  <c r="F158" i="17"/>
  <c r="G158" i="17"/>
  <c r="F157" i="17"/>
  <c r="G157" i="17"/>
  <c r="F156" i="17"/>
  <c r="G156" i="17"/>
  <c r="F155" i="17"/>
  <c r="G155" i="17"/>
  <c r="F154" i="17"/>
  <c r="G154" i="17"/>
  <c r="F153" i="17"/>
  <c r="G153" i="17"/>
  <c r="F152" i="17"/>
  <c r="G152" i="17"/>
  <c r="F151" i="17"/>
  <c r="G151" i="17"/>
  <c r="F150" i="17"/>
  <c r="G150" i="17"/>
  <c r="F149" i="17"/>
  <c r="G149" i="17"/>
  <c r="F148" i="17"/>
  <c r="G148" i="17"/>
  <c r="F147" i="17"/>
  <c r="G147" i="17"/>
  <c r="F146" i="17"/>
  <c r="G146" i="17"/>
  <c r="F145" i="17"/>
  <c r="G145" i="17"/>
  <c r="F144" i="17"/>
  <c r="G144" i="17"/>
  <c r="F143" i="17"/>
  <c r="G143" i="17"/>
  <c r="F142" i="17"/>
  <c r="G142" i="17"/>
  <c r="F141" i="17"/>
  <c r="G141" i="17"/>
  <c r="F140" i="17"/>
  <c r="G140" i="17"/>
  <c r="F139" i="17"/>
  <c r="G139" i="17"/>
  <c r="F138" i="17"/>
  <c r="G138" i="17"/>
  <c r="F137" i="17"/>
  <c r="G137" i="17"/>
  <c r="F136" i="17"/>
  <c r="G136" i="17"/>
  <c r="F135" i="17"/>
  <c r="G135" i="17"/>
  <c r="F134" i="17"/>
  <c r="G134" i="17"/>
  <c r="F133" i="17"/>
  <c r="G133" i="17"/>
  <c r="F132" i="17"/>
  <c r="G132" i="17"/>
  <c r="F131" i="17"/>
  <c r="G131" i="17"/>
  <c r="F130" i="17"/>
  <c r="G130" i="17"/>
  <c r="F129" i="17"/>
  <c r="G129" i="17"/>
  <c r="F128" i="17"/>
  <c r="G128" i="17"/>
  <c r="F127" i="17"/>
  <c r="G127" i="17"/>
  <c r="F126" i="17"/>
  <c r="G126" i="17"/>
  <c r="F125" i="17"/>
  <c r="G125" i="17"/>
  <c r="F124" i="17"/>
  <c r="G124" i="17"/>
  <c r="F123" i="17"/>
  <c r="G123" i="17"/>
  <c r="F122" i="17"/>
  <c r="G122" i="17"/>
  <c r="F121" i="17"/>
  <c r="G121" i="17"/>
  <c r="F120" i="17"/>
  <c r="G120" i="17"/>
  <c r="F119" i="17"/>
  <c r="G119" i="17"/>
  <c r="F118" i="17"/>
  <c r="G118" i="17"/>
  <c r="F117" i="17"/>
  <c r="G117" i="17"/>
  <c r="F116" i="17"/>
  <c r="G116" i="17"/>
  <c r="F115" i="17"/>
  <c r="G115" i="17"/>
  <c r="F114" i="17"/>
  <c r="G114" i="17"/>
  <c r="F113" i="17"/>
  <c r="G113" i="17"/>
  <c r="F112" i="17"/>
  <c r="G112" i="17"/>
  <c r="F111" i="17"/>
  <c r="G111" i="17"/>
  <c r="F110" i="17"/>
  <c r="G110" i="17"/>
  <c r="F109" i="17"/>
  <c r="G109" i="17"/>
  <c r="F108" i="17"/>
  <c r="G108" i="17"/>
  <c r="F107" i="17"/>
  <c r="G107" i="17"/>
  <c r="F106" i="17"/>
  <c r="G106" i="17"/>
  <c r="F105" i="17"/>
  <c r="G105" i="17"/>
  <c r="F104" i="17"/>
  <c r="G104" i="17"/>
  <c r="F103" i="17"/>
  <c r="G103" i="17"/>
  <c r="F102" i="17"/>
  <c r="G102" i="17"/>
  <c r="F101" i="17"/>
  <c r="G101" i="17"/>
  <c r="F100" i="17"/>
  <c r="G100" i="17"/>
  <c r="F99" i="17"/>
  <c r="G99" i="17"/>
  <c r="F98" i="17"/>
  <c r="G98" i="17"/>
  <c r="F97" i="17"/>
  <c r="G97" i="17"/>
  <c r="F96" i="17"/>
  <c r="G96" i="17"/>
  <c r="F95" i="17"/>
  <c r="G95" i="17"/>
  <c r="F94" i="17"/>
  <c r="G94" i="17"/>
  <c r="F93" i="17"/>
  <c r="G93" i="17"/>
  <c r="F92" i="17"/>
  <c r="G92" i="17"/>
  <c r="F91" i="17"/>
  <c r="G91" i="17"/>
  <c r="F90" i="17"/>
  <c r="G90" i="17"/>
  <c r="F89" i="17"/>
  <c r="G89" i="17"/>
  <c r="F88" i="17"/>
  <c r="G88" i="17"/>
  <c r="F87" i="17"/>
  <c r="G87" i="17"/>
  <c r="F86" i="17"/>
  <c r="G86" i="17"/>
  <c r="F85" i="17"/>
  <c r="G85" i="17"/>
  <c r="F84" i="17"/>
  <c r="G84" i="17"/>
  <c r="F83" i="17"/>
  <c r="G83" i="17"/>
  <c r="F82" i="17"/>
  <c r="G82" i="17"/>
  <c r="F81" i="17"/>
  <c r="G81" i="17"/>
  <c r="F80" i="17"/>
  <c r="G80" i="17"/>
  <c r="F79" i="17"/>
  <c r="G79" i="17"/>
  <c r="F78" i="17"/>
  <c r="G78" i="17"/>
  <c r="F77" i="17"/>
  <c r="G77" i="17"/>
  <c r="F76" i="17"/>
  <c r="G76" i="17"/>
  <c r="F75" i="17"/>
  <c r="G75" i="17"/>
  <c r="F74" i="17"/>
  <c r="G74" i="17"/>
  <c r="F73" i="17"/>
  <c r="G73" i="17"/>
  <c r="F72" i="17"/>
  <c r="G72" i="17"/>
  <c r="F71" i="17"/>
  <c r="G71" i="17"/>
  <c r="F70" i="17"/>
  <c r="G70" i="17"/>
  <c r="F69" i="17"/>
  <c r="G69" i="17"/>
  <c r="F68" i="17"/>
  <c r="G68" i="17"/>
  <c r="F67" i="17"/>
  <c r="G67" i="17"/>
  <c r="F66" i="17"/>
  <c r="G66" i="17"/>
  <c r="F65" i="17"/>
  <c r="G65" i="17"/>
  <c r="F64" i="17"/>
  <c r="G64" i="17"/>
  <c r="F63" i="17"/>
  <c r="G63" i="17"/>
  <c r="F62" i="17"/>
  <c r="G62" i="17"/>
  <c r="F61" i="17"/>
  <c r="G61" i="17"/>
  <c r="F60" i="17"/>
  <c r="G60" i="17"/>
  <c r="F59" i="17"/>
  <c r="G59" i="17"/>
  <c r="F58" i="17"/>
  <c r="G58" i="17"/>
  <c r="F57" i="17"/>
  <c r="G57" i="17"/>
  <c r="F56" i="17"/>
  <c r="G56" i="17"/>
  <c r="F55" i="17"/>
  <c r="G55" i="17"/>
  <c r="F54" i="17"/>
  <c r="G54" i="17"/>
  <c r="F53" i="17"/>
  <c r="G53" i="17"/>
  <c r="F52" i="17"/>
  <c r="G52" i="17"/>
  <c r="F51" i="17"/>
  <c r="G51" i="17"/>
  <c r="F50" i="17"/>
  <c r="G50" i="17"/>
  <c r="F49" i="17"/>
  <c r="G49" i="17"/>
  <c r="F48" i="17"/>
  <c r="G48" i="17"/>
  <c r="F47" i="17"/>
  <c r="G47" i="17"/>
  <c r="F46" i="17"/>
  <c r="G46" i="17"/>
  <c r="F45" i="17"/>
  <c r="G45" i="17"/>
  <c r="F44" i="17"/>
  <c r="G44" i="17"/>
  <c r="F43" i="17"/>
  <c r="G43" i="17"/>
  <c r="F42" i="17"/>
  <c r="G42" i="17"/>
  <c r="F41" i="17"/>
  <c r="G41" i="17"/>
  <c r="F40" i="17"/>
  <c r="G40" i="17"/>
  <c r="F39" i="17"/>
  <c r="G39" i="17"/>
  <c r="F38" i="17"/>
  <c r="G38" i="17"/>
  <c r="F37" i="17"/>
  <c r="G37" i="17"/>
  <c r="F36" i="17"/>
  <c r="G36" i="17"/>
  <c r="F35" i="17"/>
  <c r="G35" i="17"/>
  <c r="F34" i="17"/>
  <c r="G34" i="17"/>
  <c r="F33" i="17"/>
  <c r="G33" i="17"/>
  <c r="F32" i="17"/>
  <c r="G32" i="17"/>
  <c r="F31" i="17"/>
  <c r="G31" i="17"/>
  <c r="F30" i="17"/>
  <c r="G30" i="17"/>
  <c r="F29" i="17"/>
  <c r="G29" i="17"/>
  <c r="F28" i="17"/>
  <c r="G28" i="17"/>
  <c r="F27" i="17"/>
  <c r="G27" i="17"/>
  <c r="F26" i="17"/>
  <c r="G26" i="17"/>
  <c r="F25" i="17"/>
  <c r="G25" i="17"/>
  <c r="F24" i="17"/>
  <c r="G24" i="17"/>
  <c r="F23" i="17"/>
  <c r="G23" i="17"/>
  <c r="F22" i="17"/>
  <c r="G22" i="17"/>
  <c r="F21" i="17"/>
  <c r="G21" i="17"/>
  <c r="F20" i="17"/>
  <c r="G20" i="17"/>
  <c r="F19" i="17"/>
  <c r="G19" i="17"/>
  <c r="F18" i="17"/>
  <c r="G18" i="17"/>
  <c r="F17" i="17"/>
  <c r="G17" i="17"/>
  <c r="F16" i="17"/>
  <c r="G16" i="17"/>
  <c r="F15" i="17"/>
  <c r="G15" i="17"/>
  <c r="F14" i="17"/>
  <c r="G14" i="17"/>
  <c r="F13" i="17"/>
  <c r="G13" i="17"/>
  <c r="F12" i="17"/>
  <c r="G12" i="17"/>
  <c r="F11" i="17"/>
  <c r="G11" i="17"/>
  <c r="F10" i="17"/>
  <c r="G10" i="17"/>
  <c r="F9" i="17"/>
  <c r="G9" i="17"/>
  <c r="F8" i="17"/>
  <c r="G8" i="17"/>
  <c r="O23" i="1"/>
  <c r="O38" i="15"/>
  <c r="P23" i="15" a="1"/>
  <c r="P24" i="15" s="1"/>
  <c r="K31" i="15"/>
  <c r="K32" i="15" s="1"/>
  <c r="K33" i="15" s="1"/>
  <c r="J31" i="15"/>
  <c r="J32" i="15" s="1"/>
  <c r="J33" i="15" s="1"/>
  <c r="I31" i="15"/>
  <c r="I32" i="15" s="1"/>
  <c r="I33" i="15" s="1"/>
  <c r="H31" i="15"/>
  <c r="H32" i="15" s="1"/>
  <c r="H33" i="15" s="1"/>
  <c r="G31" i="15"/>
  <c r="G32" i="15" s="1"/>
  <c r="G33" i="15" s="1"/>
  <c r="F31" i="15"/>
  <c r="F32" i="15" s="1"/>
  <c r="F33" i="15" s="1"/>
  <c r="E31" i="15"/>
  <c r="E32" i="15" s="1"/>
  <c r="E33" i="15" s="1"/>
  <c r="D31" i="15"/>
  <c r="D32" i="15" s="1"/>
  <c r="D33" i="15" s="1"/>
  <c r="C31" i="15"/>
  <c r="L5" i="17" l="1"/>
  <c r="L3" i="17"/>
  <c r="L4" i="17"/>
  <c r="O23" i="15" a="1"/>
  <c r="O26" i="15" s="1"/>
  <c r="C32" i="15"/>
  <c r="C33" i="15" s="1"/>
  <c r="C34" i="15" s="1"/>
  <c r="C38" i="15" s="1"/>
  <c r="P25" i="15"/>
  <c r="P26" i="15"/>
  <c r="P27" i="15"/>
  <c r="P28" i="15"/>
  <c r="P29" i="15"/>
  <c r="P30" i="15"/>
  <c r="P23" i="15"/>
  <c r="P31" i="15"/>
  <c r="H272" i="14"/>
  <c r="G272" i="14"/>
  <c r="H271" i="14" s="1"/>
  <c r="G271" i="14"/>
  <c r="H270" i="14" s="1"/>
  <c r="G270" i="14"/>
  <c r="H269" i="14" s="1"/>
  <c r="G269" i="14"/>
  <c r="H268" i="14" s="1"/>
  <c r="G268" i="14"/>
  <c r="H267" i="14" s="1"/>
  <c r="G267" i="14"/>
  <c r="H266" i="14" s="1"/>
  <c r="G266" i="14"/>
  <c r="H265" i="14" s="1"/>
  <c r="G265" i="14"/>
  <c r="H264" i="14" s="1"/>
  <c r="G264" i="14"/>
  <c r="H263" i="14" s="1"/>
  <c r="G263" i="14"/>
  <c r="H262" i="14" s="1"/>
  <c r="G262" i="14"/>
  <c r="H261" i="14" s="1"/>
  <c r="G261" i="14"/>
  <c r="H260" i="14" s="1"/>
  <c r="G260" i="14"/>
  <c r="H259" i="14" s="1"/>
  <c r="G259" i="14"/>
  <c r="H258" i="14" s="1"/>
  <c r="G258" i="14"/>
  <c r="H257" i="14" s="1"/>
  <c r="G257" i="14"/>
  <c r="H256" i="14" s="1"/>
  <c r="G256" i="14"/>
  <c r="H255" i="14" s="1"/>
  <c r="G255" i="14"/>
  <c r="H254" i="14" s="1"/>
  <c r="G254" i="14"/>
  <c r="H253" i="14" s="1"/>
  <c r="G253" i="14"/>
  <c r="H252" i="14" s="1"/>
  <c r="G252" i="14"/>
  <c r="H251" i="14" s="1"/>
  <c r="G251" i="14"/>
  <c r="H250" i="14" s="1"/>
  <c r="G250" i="14"/>
  <c r="H249" i="14" s="1"/>
  <c r="G249" i="14"/>
  <c r="H248" i="14" s="1"/>
  <c r="G248" i="14"/>
  <c r="H247" i="14" s="1"/>
  <c r="G247" i="14"/>
  <c r="H246" i="14" s="1"/>
  <c r="G246" i="14"/>
  <c r="H245" i="14" s="1"/>
  <c r="G245" i="14"/>
  <c r="H244" i="14" s="1"/>
  <c r="G244" i="14"/>
  <c r="H243" i="14" s="1"/>
  <c r="G243" i="14"/>
  <c r="H242" i="14" s="1"/>
  <c r="G242" i="14"/>
  <c r="H241" i="14" s="1"/>
  <c r="G241" i="14"/>
  <c r="H240" i="14" s="1"/>
  <c r="G240" i="14"/>
  <c r="H239" i="14" s="1"/>
  <c r="G239" i="14"/>
  <c r="H238" i="14" s="1"/>
  <c r="G238" i="14"/>
  <c r="H237" i="14" s="1"/>
  <c r="G237" i="14"/>
  <c r="H236" i="14" s="1"/>
  <c r="G236" i="14"/>
  <c r="H235" i="14" s="1"/>
  <c r="G235" i="14"/>
  <c r="H234" i="14" s="1"/>
  <c r="G234" i="14"/>
  <c r="H233" i="14" s="1"/>
  <c r="G233" i="14"/>
  <c r="H232" i="14" s="1"/>
  <c r="G232" i="14"/>
  <c r="H231" i="14" s="1"/>
  <c r="G231" i="14"/>
  <c r="H230" i="14" s="1"/>
  <c r="G230" i="14"/>
  <c r="H229" i="14" s="1"/>
  <c r="G229" i="14"/>
  <c r="H228" i="14" s="1"/>
  <c r="G228" i="14"/>
  <c r="H227" i="14" s="1"/>
  <c r="G227" i="14"/>
  <c r="H226" i="14" s="1"/>
  <c r="G226" i="14"/>
  <c r="H225" i="14" s="1"/>
  <c r="G225" i="14"/>
  <c r="H224" i="14" s="1"/>
  <c r="G224" i="14"/>
  <c r="H223" i="14" s="1"/>
  <c r="G223" i="14"/>
  <c r="H222" i="14" s="1"/>
  <c r="G222" i="14"/>
  <c r="H221" i="14" s="1"/>
  <c r="G221" i="14"/>
  <c r="H220" i="14" s="1"/>
  <c r="G220" i="14"/>
  <c r="H219" i="14" s="1"/>
  <c r="G219" i="14"/>
  <c r="H218" i="14" s="1"/>
  <c r="G218" i="14"/>
  <c r="H217" i="14" s="1"/>
  <c r="G217" i="14"/>
  <c r="H216" i="14" s="1"/>
  <c r="G216" i="14"/>
  <c r="H215" i="14" s="1"/>
  <c r="G215" i="14"/>
  <c r="H214" i="14" s="1"/>
  <c r="G214" i="14"/>
  <c r="H213" i="14" s="1"/>
  <c r="G213" i="14"/>
  <c r="H212" i="14" s="1"/>
  <c r="G212" i="14"/>
  <c r="H211" i="14" s="1"/>
  <c r="G211" i="14"/>
  <c r="H210" i="14" s="1"/>
  <c r="G210" i="14"/>
  <c r="H209" i="14" s="1"/>
  <c r="G209" i="14"/>
  <c r="H208" i="14" s="1"/>
  <c r="G208" i="14"/>
  <c r="H207" i="14" s="1"/>
  <c r="G207" i="14"/>
  <c r="H206" i="14" s="1"/>
  <c r="G206" i="14"/>
  <c r="H205" i="14" s="1"/>
  <c r="G205" i="14"/>
  <c r="H204" i="14" s="1"/>
  <c r="G204" i="14"/>
  <c r="H203" i="14" s="1"/>
  <c r="G203" i="14"/>
  <c r="H202" i="14" s="1"/>
  <c r="G202" i="14"/>
  <c r="H201" i="14" s="1"/>
  <c r="G201" i="14"/>
  <c r="H200" i="14" s="1"/>
  <c r="G200" i="14"/>
  <c r="H199" i="14" s="1"/>
  <c r="G199" i="14"/>
  <c r="H198" i="14" s="1"/>
  <c r="G198" i="14"/>
  <c r="H197" i="14" s="1"/>
  <c r="G197" i="14"/>
  <c r="H196" i="14" s="1"/>
  <c r="G196" i="14"/>
  <c r="H195" i="14" s="1"/>
  <c r="G195" i="14"/>
  <c r="H194" i="14" s="1"/>
  <c r="G194" i="14"/>
  <c r="H193" i="14" s="1"/>
  <c r="G193" i="14"/>
  <c r="H192" i="14" s="1"/>
  <c r="G192" i="14"/>
  <c r="H191" i="14" s="1"/>
  <c r="G191" i="14"/>
  <c r="H190" i="14" s="1"/>
  <c r="G190" i="14"/>
  <c r="H189" i="14" s="1"/>
  <c r="G189" i="14"/>
  <c r="H188" i="14" s="1"/>
  <c r="G188" i="14"/>
  <c r="H187" i="14" s="1"/>
  <c r="G187" i="14"/>
  <c r="H186" i="14" s="1"/>
  <c r="G186" i="14"/>
  <c r="H185" i="14" s="1"/>
  <c r="G185" i="14"/>
  <c r="H184" i="14" s="1"/>
  <c r="G184" i="14"/>
  <c r="H183" i="14" s="1"/>
  <c r="G183" i="14"/>
  <c r="H182" i="14" s="1"/>
  <c r="G182" i="14"/>
  <c r="H181" i="14" s="1"/>
  <c r="G181" i="14"/>
  <c r="H180" i="14" s="1"/>
  <c r="G180" i="14"/>
  <c r="H179" i="14" s="1"/>
  <c r="G179" i="14"/>
  <c r="H178" i="14" s="1"/>
  <c r="G178" i="14"/>
  <c r="H177" i="14" s="1"/>
  <c r="G177" i="14"/>
  <c r="H176" i="14" s="1"/>
  <c r="G176" i="14"/>
  <c r="H175" i="14" s="1"/>
  <c r="G175" i="14"/>
  <c r="H174" i="14" s="1"/>
  <c r="G174" i="14"/>
  <c r="H173" i="14" s="1"/>
  <c r="G173" i="14"/>
  <c r="H172" i="14" s="1"/>
  <c r="G172" i="14"/>
  <c r="H171" i="14" s="1"/>
  <c r="G171" i="14"/>
  <c r="H170" i="14" s="1"/>
  <c r="G170" i="14"/>
  <c r="H169" i="14" s="1"/>
  <c r="G169" i="14"/>
  <c r="H168" i="14" s="1"/>
  <c r="G168" i="14"/>
  <c r="H167" i="14" s="1"/>
  <c r="G167" i="14"/>
  <c r="H166" i="14" s="1"/>
  <c r="G166" i="14"/>
  <c r="H165" i="14" s="1"/>
  <c r="G165" i="14"/>
  <c r="H164" i="14" s="1"/>
  <c r="G164" i="14"/>
  <c r="H163" i="14" s="1"/>
  <c r="G163" i="14"/>
  <c r="H162" i="14" s="1"/>
  <c r="G162" i="14"/>
  <c r="H161" i="14" s="1"/>
  <c r="G161" i="14"/>
  <c r="H160" i="14" s="1"/>
  <c r="G160" i="14"/>
  <c r="H159" i="14" s="1"/>
  <c r="G159" i="14"/>
  <c r="H158" i="14" s="1"/>
  <c r="G158" i="14"/>
  <c r="H157" i="14" s="1"/>
  <c r="G157" i="14"/>
  <c r="H156" i="14" s="1"/>
  <c r="G156" i="14"/>
  <c r="H155" i="14" s="1"/>
  <c r="G155" i="14"/>
  <c r="H154" i="14" s="1"/>
  <c r="G154" i="14"/>
  <c r="H153" i="14" s="1"/>
  <c r="G153" i="14"/>
  <c r="H152" i="14" s="1"/>
  <c r="G152" i="14"/>
  <c r="H151" i="14" s="1"/>
  <c r="G151" i="14"/>
  <c r="H150" i="14" s="1"/>
  <c r="G150" i="14"/>
  <c r="H149" i="14" s="1"/>
  <c r="G149" i="14"/>
  <c r="H148" i="14" s="1"/>
  <c r="G148" i="14"/>
  <c r="H147" i="14" s="1"/>
  <c r="G147" i="14"/>
  <c r="H146" i="14" s="1"/>
  <c r="G146" i="14"/>
  <c r="H145" i="14" s="1"/>
  <c r="G145" i="14"/>
  <c r="H144" i="14" s="1"/>
  <c r="G144" i="14"/>
  <c r="H143" i="14" s="1"/>
  <c r="G143" i="14"/>
  <c r="H142" i="14" s="1"/>
  <c r="G142" i="14"/>
  <c r="H141" i="14" s="1"/>
  <c r="G141" i="14"/>
  <c r="H140" i="14" s="1"/>
  <c r="G140" i="14"/>
  <c r="H139" i="14" s="1"/>
  <c r="G139" i="14"/>
  <c r="H138" i="14" s="1"/>
  <c r="G138" i="14"/>
  <c r="H137" i="14" s="1"/>
  <c r="G137" i="14"/>
  <c r="H136" i="14" s="1"/>
  <c r="G136" i="14"/>
  <c r="H135" i="14" s="1"/>
  <c r="G135" i="14"/>
  <c r="H134" i="14" s="1"/>
  <c r="G134" i="14"/>
  <c r="H133" i="14" s="1"/>
  <c r="G133" i="14"/>
  <c r="H132" i="14" s="1"/>
  <c r="G132" i="14"/>
  <c r="H131" i="14" s="1"/>
  <c r="G131" i="14"/>
  <c r="H130" i="14" s="1"/>
  <c r="G130" i="14"/>
  <c r="H129" i="14" s="1"/>
  <c r="G129" i="14"/>
  <c r="H128" i="14" s="1"/>
  <c r="G128" i="14"/>
  <c r="H127" i="14" s="1"/>
  <c r="G127" i="14"/>
  <c r="H126" i="14" s="1"/>
  <c r="G126" i="14"/>
  <c r="H125" i="14" s="1"/>
  <c r="G125" i="14"/>
  <c r="H124" i="14" s="1"/>
  <c r="G124" i="14"/>
  <c r="H123" i="14" s="1"/>
  <c r="G123" i="14"/>
  <c r="H122" i="14" s="1"/>
  <c r="G122" i="14"/>
  <c r="H121" i="14" s="1"/>
  <c r="G121" i="14"/>
  <c r="H120" i="14" s="1"/>
  <c r="G120" i="14"/>
  <c r="H119" i="14" s="1"/>
  <c r="G119" i="14"/>
  <c r="H118" i="14" s="1"/>
  <c r="G118" i="14"/>
  <c r="H117" i="14" s="1"/>
  <c r="G117" i="14"/>
  <c r="H116" i="14" s="1"/>
  <c r="G116" i="14"/>
  <c r="H115" i="14" s="1"/>
  <c r="G115" i="14"/>
  <c r="H114" i="14" s="1"/>
  <c r="G114" i="14"/>
  <c r="H113" i="14" s="1"/>
  <c r="G113" i="14"/>
  <c r="H112" i="14" s="1"/>
  <c r="G112" i="14"/>
  <c r="H111" i="14" s="1"/>
  <c r="G111" i="14"/>
  <c r="H110" i="14" s="1"/>
  <c r="G110" i="14"/>
  <c r="H109" i="14" s="1"/>
  <c r="G109" i="14"/>
  <c r="H108" i="14" s="1"/>
  <c r="G108" i="14"/>
  <c r="H107" i="14" s="1"/>
  <c r="G107" i="14"/>
  <c r="H106" i="14" s="1"/>
  <c r="G106" i="14"/>
  <c r="H105" i="14" s="1"/>
  <c r="G105" i="14"/>
  <c r="H104" i="14" s="1"/>
  <c r="G104" i="14"/>
  <c r="H103" i="14" s="1"/>
  <c r="G103" i="14"/>
  <c r="H102" i="14" s="1"/>
  <c r="G102" i="14"/>
  <c r="H101" i="14" s="1"/>
  <c r="G101" i="14"/>
  <c r="H100" i="14" s="1"/>
  <c r="G100" i="14"/>
  <c r="H99" i="14" s="1"/>
  <c r="G99" i="14"/>
  <c r="H98" i="14" s="1"/>
  <c r="G98" i="14"/>
  <c r="H97" i="14" s="1"/>
  <c r="G97" i="14"/>
  <c r="H96" i="14" s="1"/>
  <c r="G96" i="14"/>
  <c r="H95" i="14" s="1"/>
  <c r="G95" i="14"/>
  <c r="H94" i="14" s="1"/>
  <c r="G94" i="14"/>
  <c r="H93" i="14" s="1"/>
  <c r="G93" i="14"/>
  <c r="H92" i="14" s="1"/>
  <c r="G92" i="14"/>
  <c r="H91" i="14" s="1"/>
  <c r="G91" i="14"/>
  <c r="H90" i="14" s="1"/>
  <c r="G90" i="14"/>
  <c r="H89" i="14" s="1"/>
  <c r="G89" i="14"/>
  <c r="H88" i="14" s="1"/>
  <c r="G88" i="14"/>
  <c r="H87" i="14" s="1"/>
  <c r="G87" i="14"/>
  <c r="H86" i="14" s="1"/>
  <c r="G86" i="14"/>
  <c r="H85" i="14" s="1"/>
  <c r="G85" i="14"/>
  <c r="H84" i="14" s="1"/>
  <c r="G84" i="14"/>
  <c r="H83" i="14" s="1"/>
  <c r="G83" i="14"/>
  <c r="H82" i="14" s="1"/>
  <c r="G82" i="14"/>
  <c r="H81" i="14" s="1"/>
  <c r="G81" i="14"/>
  <c r="H80" i="14" s="1"/>
  <c r="G80" i="14"/>
  <c r="H79" i="14" s="1"/>
  <c r="G79" i="14"/>
  <c r="H78" i="14" s="1"/>
  <c r="G78" i="14"/>
  <c r="H77" i="14" s="1"/>
  <c r="G77" i="14"/>
  <c r="H76" i="14" s="1"/>
  <c r="G76" i="14"/>
  <c r="H75" i="14" s="1"/>
  <c r="G75" i="14"/>
  <c r="H74" i="14" s="1"/>
  <c r="G74" i="14"/>
  <c r="H73" i="14" s="1"/>
  <c r="G73" i="14"/>
  <c r="H72" i="14" s="1"/>
  <c r="G72" i="14"/>
  <c r="H71" i="14" s="1"/>
  <c r="G71" i="14"/>
  <c r="H70" i="14" s="1"/>
  <c r="G70" i="14"/>
  <c r="H69" i="14" s="1"/>
  <c r="G69" i="14"/>
  <c r="H68" i="14" s="1"/>
  <c r="G68" i="14"/>
  <c r="H67" i="14" s="1"/>
  <c r="G67" i="14"/>
  <c r="H66" i="14" s="1"/>
  <c r="G66" i="14"/>
  <c r="H65" i="14" s="1"/>
  <c r="G65" i="14"/>
  <c r="H64" i="14" s="1"/>
  <c r="G64" i="14"/>
  <c r="H63" i="14" s="1"/>
  <c r="G63" i="14"/>
  <c r="H62" i="14" s="1"/>
  <c r="G62" i="14"/>
  <c r="H61" i="14" s="1"/>
  <c r="G61" i="14"/>
  <c r="H60" i="14" s="1"/>
  <c r="G60" i="14"/>
  <c r="H59" i="14" s="1"/>
  <c r="G59" i="14"/>
  <c r="H58" i="14" s="1"/>
  <c r="G58" i="14"/>
  <c r="H57" i="14" s="1"/>
  <c r="G57" i="14"/>
  <c r="H56" i="14" s="1"/>
  <c r="G56" i="14"/>
  <c r="H55" i="14" s="1"/>
  <c r="G55" i="14"/>
  <c r="H54" i="14" s="1"/>
  <c r="G54" i="14"/>
  <c r="H53" i="14" s="1"/>
  <c r="G53" i="14"/>
  <c r="H52" i="14" s="1"/>
  <c r="G52" i="14"/>
  <c r="H51" i="14" s="1"/>
  <c r="G51" i="14"/>
  <c r="H50" i="14" s="1"/>
  <c r="G50" i="14"/>
  <c r="H49" i="14" s="1"/>
  <c r="G49" i="14"/>
  <c r="H48" i="14" s="1"/>
  <c r="G48" i="14"/>
  <c r="H47" i="14" s="1"/>
  <c r="G47" i="14"/>
  <c r="H46" i="14" s="1"/>
  <c r="G46" i="14"/>
  <c r="H45" i="14" s="1"/>
  <c r="G45" i="14"/>
  <c r="H44" i="14" s="1"/>
  <c r="G44" i="14"/>
  <c r="H43" i="14" s="1"/>
  <c r="G43" i="14"/>
  <c r="H42" i="14" s="1"/>
  <c r="G42" i="14"/>
  <c r="H41" i="14" s="1"/>
  <c r="G41" i="14"/>
  <c r="H40" i="14" s="1"/>
  <c r="G40" i="14"/>
  <c r="H39" i="14" s="1"/>
  <c r="G39" i="14"/>
  <c r="H38" i="14" s="1"/>
  <c r="G38" i="14"/>
  <c r="H37" i="14" s="1"/>
  <c r="G37" i="14"/>
  <c r="H36" i="14" s="1"/>
  <c r="G36" i="14"/>
  <c r="H35" i="14" s="1"/>
  <c r="G35" i="14"/>
  <c r="H34" i="14" s="1"/>
  <c r="G34" i="14"/>
  <c r="H33" i="14" s="1"/>
  <c r="G33" i="14"/>
  <c r="H32" i="14" s="1"/>
  <c r="G32" i="14"/>
  <c r="H31" i="14" s="1"/>
  <c r="G31" i="14"/>
  <c r="H30" i="14" s="1"/>
  <c r="G30" i="14"/>
  <c r="H29" i="14" s="1"/>
  <c r="G29" i="14"/>
  <c r="H28" i="14" s="1"/>
  <c r="G28" i="14"/>
  <c r="H27" i="14" s="1"/>
  <c r="G27" i="14"/>
  <c r="H26" i="14" s="1"/>
  <c r="G26" i="14"/>
  <c r="H25" i="14" s="1"/>
  <c r="G25" i="14"/>
  <c r="H24" i="14" s="1"/>
  <c r="G24" i="14"/>
  <c r="H23" i="14" s="1"/>
  <c r="G23" i="14"/>
  <c r="H22" i="14" s="1"/>
  <c r="G22" i="14"/>
  <c r="H21" i="14" s="1"/>
  <c r="G21" i="14"/>
  <c r="H20" i="14" s="1"/>
  <c r="G20" i="14"/>
  <c r="H19" i="14" s="1"/>
  <c r="G19" i="14"/>
  <c r="H18" i="14" s="1"/>
  <c r="G18" i="14"/>
  <c r="H17" i="14" s="1"/>
  <c r="G17" i="14"/>
  <c r="H16" i="14" s="1"/>
  <c r="G16" i="14"/>
  <c r="H15" i="14" s="1"/>
  <c r="G15" i="14"/>
  <c r="H14" i="14" s="1"/>
  <c r="G14" i="14"/>
  <c r="H13" i="14" s="1"/>
  <c r="G13" i="14"/>
  <c r="F272" i="14"/>
  <c r="F271" i="14"/>
  <c r="F270" i="14"/>
  <c r="F269" i="14"/>
  <c r="F268" i="14"/>
  <c r="F267" i="14"/>
  <c r="F266" i="14"/>
  <c r="F265" i="14"/>
  <c r="F264" i="14"/>
  <c r="F263" i="14"/>
  <c r="F262" i="14"/>
  <c r="F261" i="14"/>
  <c r="F260" i="14"/>
  <c r="F259" i="14"/>
  <c r="F258" i="14"/>
  <c r="F257" i="14"/>
  <c r="F256" i="14"/>
  <c r="F255" i="14"/>
  <c r="F254" i="14"/>
  <c r="F253" i="14"/>
  <c r="F252" i="14"/>
  <c r="F251" i="14"/>
  <c r="F250" i="14"/>
  <c r="F249" i="14"/>
  <c r="F248" i="14"/>
  <c r="F247" i="14"/>
  <c r="F246" i="14"/>
  <c r="F245" i="14"/>
  <c r="F244" i="14"/>
  <c r="F243" i="14"/>
  <c r="F242" i="14"/>
  <c r="F241" i="14"/>
  <c r="F240" i="14"/>
  <c r="F239" i="14"/>
  <c r="F238" i="14"/>
  <c r="F237" i="14"/>
  <c r="F236" i="14"/>
  <c r="F235" i="14"/>
  <c r="F234" i="14"/>
  <c r="F233" i="14"/>
  <c r="F232" i="14"/>
  <c r="F231" i="14"/>
  <c r="F230" i="14"/>
  <c r="F229" i="14"/>
  <c r="F228" i="14"/>
  <c r="F227" i="14"/>
  <c r="F226" i="14"/>
  <c r="F225" i="14"/>
  <c r="F224" i="14"/>
  <c r="F223" i="14"/>
  <c r="F222" i="14"/>
  <c r="F221" i="14"/>
  <c r="F220" i="14"/>
  <c r="F219" i="14"/>
  <c r="F218" i="14"/>
  <c r="F217" i="14"/>
  <c r="F216" i="14"/>
  <c r="F215" i="14"/>
  <c r="F214" i="14"/>
  <c r="F213" i="14"/>
  <c r="F212" i="14"/>
  <c r="F211" i="14"/>
  <c r="F210" i="14"/>
  <c r="F209" i="14"/>
  <c r="F208" i="14"/>
  <c r="F207" i="14"/>
  <c r="F206" i="14"/>
  <c r="F205" i="14"/>
  <c r="F204" i="14"/>
  <c r="F203" i="14"/>
  <c r="F202" i="14"/>
  <c r="F201" i="14"/>
  <c r="F200" i="14"/>
  <c r="F199" i="14"/>
  <c r="F198" i="14"/>
  <c r="F197" i="14"/>
  <c r="F196" i="14"/>
  <c r="F195" i="14"/>
  <c r="F194" i="14"/>
  <c r="F193" i="14"/>
  <c r="F192" i="14"/>
  <c r="F191" i="14"/>
  <c r="F190" i="14"/>
  <c r="F189" i="14"/>
  <c r="F188" i="14"/>
  <c r="F187" i="14"/>
  <c r="F186" i="14"/>
  <c r="F185" i="14"/>
  <c r="F184" i="14"/>
  <c r="F183" i="14"/>
  <c r="F182" i="14"/>
  <c r="F181" i="14"/>
  <c r="F180" i="14"/>
  <c r="F179" i="14"/>
  <c r="F178" i="14"/>
  <c r="F177" i="14"/>
  <c r="F176" i="14"/>
  <c r="F175" i="14"/>
  <c r="F174" i="14"/>
  <c r="F173" i="14"/>
  <c r="F172" i="14"/>
  <c r="F171" i="14"/>
  <c r="F170" i="14"/>
  <c r="F169" i="14"/>
  <c r="F168" i="14"/>
  <c r="F167" i="14"/>
  <c r="F166" i="14"/>
  <c r="F165" i="14"/>
  <c r="F164" i="14"/>
  <c r="F163" i="14"/>
  <c r="F162" i="14"/>
  <c r="F161" i="14"/>
  <c r="F160" i="14"/>
  <c r="F159" i="14"/>
  <c r="F158" i="14"/>
  <c r="F157" i="14"/>
  <c r="F156" i="14"/>
  <c r="F155" i="14"/>
  <c r="F154" i="14"/>
  <c r="F153" i="14"/>
  <c r="F152" i="14"/>
  <c r="F151" i="14"/>
  <c r="F150" i="14"/>
  <c r="F149" i="14"/>
  <c r="F148" i="14"/>
  <c r="F147" i="14"/>
  <c r="F146" i="14"/>
  <c r="F145" i="14"/>
  <c r="F144" i="14"/>
  <c r="F143" i="14"/>
  <c r="F142" i="14"/>
  <c r="F141" i="14"/>
  <c r="F140" i="14"/>
  <c r="F139" i="14"/>
  <c r="F138" i="14"/>
  <c r="F137" i="14"/>
  <c r="F136" i="14"/>
  <c r="F135" i="14"/>
  <c r="F134" i="14"/>
  <c r="F133" i="14"/>
  <c r="F132" i="14"/>
  <c r="F131" i="14"/>
  <c r="F130" i="14"/>
  <c r="F129" i="14"/>
  <c r="F128" i="14"/>
  <c r="F127" i="14"/>
  <c r="F126" i="14"/>
  <c r="F125" i="14"/>
  <c r="F124" i="14"/>
  <c r="F123" i="14"/>
  <c r="F122" i="14"/>
  <c r="F121" i="14"/>
  <c r="F120" i="14"/>
  <c r="F119" i="14"/>
  <c r="F118" i="14"/>
  <c r="F117" i="14"/>
  <c r="F116" i="14"/>
  <c r="F115" i="14"/>
  <c r="F114" i="14"/>
  <c r="F113" i="14"/>
  <c r="F112" i="14"/>
  <c r="F111" i="14"/>
  <c r="F110" i="14"/>
  <c r="F109" i="14"/>
  <c r="F108" i="14"/>
  <c r="F107" i="14"/>
  <c r="F106" i="14"/>
  <c r="F105" i="14"/>
  <c r="F104" i="14"/>
  <c r="F103" i="14"/>
  <c r="F102" i="14"/>
  <c r="F101" i="14"/>
  <c r="F100" i="14"/>
  <c r="F99" i="14"/>
  <c r="F98" i="14"/>
  <c r="F97" i="14"/>
  <c r="F96" i="14"/>
  <c r="F95" i="14"/>
  <c r="F94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8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6" i="14"/>
  <c r="F45" i="14"/>
  <c r="F44" i="14"/>
  <c r="F43" i="14"/>
  <c r="F42" i="14"/>
  <c r="F41" i="14"/>
  <c r="F40" i="14"/>
  <c r="F39" i="14"/>
  <c r="F38" i="14"/>
  <c r="F37" i="14"/>
  <c r="F36" i="14"/>
  <c r="F35" i="14"/>
  <c r="F34" i="14"/>
  <c r="F33" i="14"/>
  <c r="F32" i="14"/>
  <c r="F31" i="14"/>
  <c r="F30" i="14"/>
  <c r="F29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3" i="14"/>
  <c r="H265" i="17" l="1"/>
  <c r="I265" i="17" s="1"/>
  <c r="H257" i="17"/>
  <c r="I257" i="17" s="1"/>
  <c r="H249" i="17"/>
  <c r="I249" i="17" s="1"/>
  <c r="H241" i="17"/>
  <c r="I241" i="17" s="1"/>
  <c r="H233" i="17"/>
  <c r="I233" i="17" s="1"/>
  <c r="H225" i="17"/>
  <c r="I225" i="17" s="1"/>
  <c r="H217" i="17"/>
  <c r="I217" i="17" s="1"/>
  <c r="H209" i="17"/>
  <c r="I209" i="17" s="1"/>
  <c r="H201" i="17"/>
  <c r="I201" i="17" s="1"/>
  <c r="H193" i="17"/>
  <c r="I193" i="17" s="1"/>
  <c r="H185" i="17"/>
  <c r="I185" i="17" s="1"/>
  <c r="H177" i="17"/>
  <c r="I177" i="17" s="1"/>
  <c r="H169" i="17"/>
  <c r="I169" i="17" s="1"/>
  <c r="H161" i="17"/>
  <c r="I161" i="17" s="1"/>
  <c r="H153" i="17"/>
  <c r="I153" i="17" s="1"/>
  <c r="H145" i="17"/>
  <c r="I145" i="17" s="1"/>
  <c r="H137" i="17"/>
  <c r="I137" i="17" s="1"/>
  <c r="H129" i="17"/>
  <c r="I129" i="17" s="1"/>
  <c r="H121" i="17"/>
  <c r="I121" i="17" s="1"/>
  <c r="H113" i="17"/>
  <c r="I113" i="17" s="1"/>
  <c r="H105" i="17"/>
  <c r="I105" i="17" s="1"/>
  <c r="H97" i="17"/>
  <c r="I97" i="17" s="1"/>
  <c r="H89" i="17"/>
  <c r="I89" i="17" s="1"/>
  <c r="H81" i="17"/>
  <c r="I81" i="17" s="1"/>
  <c r="H73" i="17"/>
  <c r="I73" i="17" s="1"/>
  <c r="H65" i="17"/>
  <c r="I65" i="17" s="1"/>
  <c r="H57" i="17"/>
  <c r="I57" i="17" s="1"/>
  <c r="H49" i="17"/>
  <c r="I49" i="17" s="1"/>
  <c r="H41" i="17"/>
  <c r="I41" i="17" s="1"/>
  <c r="H33" i="17"/>
  <c r="I33" i="17" s="1"/>
  <c r="H25" i="17"/>
  <c r="I25" i="17" s="1"/>
  <c r="H17" i="17"/>
  <c r="I17" i="17" s="1"/>
  <c r="H9" i="17"/>
  <c r="I9" i="17" s="1"/>
  <c r="H264" i="17"/>
  <c r="I264" i="17" s="1"/>
  <c r="H256" i="17"/>
  <c r="I256" i="17" s="1"/>
  <c r="H248" i="17"/>
  <c r="I248" i="17" s="1"/>
  <c r="H240" i="17"/>
  <c r="I240" i="17" s="1"/>
  <c r="H232" i="17"/>
  <c r="I232" i="17" s="1"/>
  <c r="H224" i="17"/>
  <c r="I224" i="17" s="1"/>
  <c r="H216" i="17"/>
  <c r="I216" i="17" s="1"/>
  <c r="H208" i="17"/>
  <c r="I208" i="17" s="1"/>
  <c r="H200" i="17"/>
  <c r="I200" i="17" s="1"/>
  <c r="H192" i="17"/>
  <c r="I192" i="17" s="1"/>
  <c r="H184" i="17"/>
  <c r="I184" i="17" s="1"/>
  <c r="H176" i="17"/>
  <c r="I176" i="17" s="1"/>
  <c r="H168" i="17"/>
  <c r="I168" i="17" s="1"/>
  <c r="H160" i="17"/>
  <c r="I160" i="17" s="1"/>
  <c r="H152" i="17"/>
  <c r="I152" i="17" s="1"/>
  <c r="H144" i="17"/>
  <c r="I144" i="17" s="1"/>
  <c r="H136" i="17"/>
  <c r="I136" i="17" s="1"/>
  <c r="H128" i="17"/>
  <c r="I128" i="17" s="1"/>
  <c r="H120" i="17"/>
  <c r="I120" i="17" s="1"/>
  <c r="H112" i="17"/>
  <c r="I112" i="17" s="1"/>
  <c r="H104" i="17"/>
  <c r="I104" i="17" s="1"/>
  <c r="H96" i="17"/>
  <c r="I96" i="17" s="1"/>
  <c r="H88" i="17"/>
  <c r="I88" i="17" s="1"/>
  <c r="H80" i="17"/>
  <c r="I80" i="17" s="1"/>
  <c r="H72" i="17"/>
  <c r="I72" i="17" s="1"/>
  <c r="H64" i="17"/>
  <c r="I64" i="17" s="1"/>
  <c r="H56" i="17"/>
  <c r="I56" i="17" s="1"/>
  <c r="H48" i="17"/>
  <c r="I48" i="17" s="1"/>
  <c r="H40" i="17"/>
  <c r="I40" i="17" s="1"/>
  <c r="H32" i="17"/>
  <c r="I32" i="17" s="1"/>
  <c r="H24" i="17"/>
  <c r="I24" i="17" s="1"/>
  <c r="H16" i="17"/>
  <c r="I16" i="17" s="1"/>
  <c r="H8" i="17"/>
  <c r="I8" i="17" s="1"/>
  <c r="H263" i="17"/>
  <c r="I263" i="17" s="1"/>
  <c r="H255" i="17"/>
  <c r="I255" i="17" s="1"/>
  <c r="H247" i="17"/>
  <c r="I247" i="17" s="1"/>
  <c r="H239" i="17"/>
  <c r="I239" i="17" s="1"/>
  <c r="H231" i="17"/>
  <c r="I231" i="17" s="1"/>
  <c r="H223" i="17"/>
  <c r="I223" i="17" s="1"/>
  <c r="H215" i="17"/>
  <c r="I215" i="17" s="1"/>
  <c r="H207" i="17"/>
  <c r="I207" i="17" s="1"/>
  <c r="H199" i="17"/>
  <c r="I199" i="17" s="1"/>
  <c r="H191" i="17"/>
  <c r="I191" i="17" s="1"/>
  <c r="H183" i="17"/>
  <c r="I183" i="17" s="1"/>
  <c r="H175" i="17"/>
  <c r="I175" i="17" s="1"/>
  <c r="H167" i="17"/>
  <c r="I167" i="17" s="1"/>
  <c r="H159" i="17"/>
  <c r="I159" i="17" s="1"/>
  <c r="H151" i="17"/>
  <c r="I151" i="17" s="1"/>
  <c r="H143" i="17"/>
  <c r="I143" i="17" s="1"/>
  <c r="H135" i="17"/>
  <c r="I135" i="17" s="1"/>
  <c r="H127" i="17"/>
  <c r="I127" i="17" s="1"/>
  <c r="H119" i="17"/>
  <c r="I119" i="17" s="1"/>
  <c r="H111" i="17"/>
  <c r="I111" i="17" s="1"/>
  <c r="H103" i="17"/>
  <c r="I103" i="17" s="1"/>
  <c r="H95" i="17"/>
  <c r="I95" i="17" s="1"/>
  <c r="H87" i="17"/>
  <c r="I87" i="17" s="1"/>
  <c r="H79" i="17"/>
  <c r="I79" i="17" s="1"/>
  <c r="H71" i="17"/>
  <c r="I71" i="17" s="1"/>
  <c r="H63" i="17"/>
  <c r="I63" i="17" s="1"/>
  <c r="H55" i="17"/>
  <c r="I55" i="17" s="1"/>
  <c r="H47" i="17"/>
  <c r="I47" i="17" s="1"/>
  <c r="H39" i="17"/>
  <c r="I39" i="17" s="1"/>
  <c r="H31" i="17"/>
  <c r="I31" i="17" s="1"/>
  <c r="H23" i="17"/>
  <c r="I23" i="17" s="1"/>
  <c r="H15" i="17"/>
  <c r="I15" i="17" s="1"/>
  <c r="H262" i="17"/>
  <c r="I262" i="17" s="1"/>
  <c r="H254" i="17"/>
  <c r="I254" i="17" s="1"/>
  <c r="H246" i="17"/>
  <c r="I246" i="17" s="1"/>
  <c r="H238" i="17"/>
  <c r="I238" i="17" s="1"/>
  <c r="H230" i="17"/>
  <c r="I230" i="17" s="1"/>
  <c r="H222" i="17"/>
  <c r="I222" i="17" s="1"/>
  <c r="H214" i="17"/>
  <c r="I214" i="17" s="1"/>
  <c r="H206" i="17"/>
  <c r="I206" i="17" s="1"/>
  <c r="H198" i="17"/>
  <c r="I198" i="17" s="1"/>
  <c r="H190" i="17"/>
  <c r="I190" i="17" s="1"/>
  <c r="H182" i="17"/>
  <c r="I182" i="17" s="1"/>
  <c r="H174" i="17"/>
  <c r="I174" i="17" s="1"/>
  <c r="H166" i="17"/>
  <c r="I166" i="17" s="1"/>
  <c r="H158" i="17"/>
  <c r="I158" i="17" s="1"/>
  <c r="H150" i="17"/>
  <c r="I150" i="17" s="1"/>
  <c r="H142" i="17"/>
  <c r="I142" i="17" s="1"/>
  <c r="H134" i="17"/>
  <c r="I134" i="17" s="1"/>
  <c r="H126" i="17"/>
  <c r="I126" i="17" s="1"/>
  <c r="H118" i="17"/>
  <c r="I118" i="17" s="1"/>
  <c r="H110" i="17"/>
  <c r="I110" i="17" s="1"/>
  <c r="H102" i="17"/>
  <c r="I102" i="17" s="1"/>
  <c r="H94" i="17"/>
  <c r="I94" i="17" s="1"/>
  <c r="H86" i="17"/>
  <c r="I86" i="17" s="1"/>
  <c r="H78" i="17"/>
  <c r="I78" i="17" s="1"/>
  <c r="H70" i="17"/>
  <c r="I70" i="17" s="1"/>
  <c r="H62" i="17"/>
  <c r="I62" i="17" s="1"/>
  <c r="H54" i="17"/>
  <c r="I54" i="17" s="1"/>
  <c r="H46" i="17"/>
  <c r="I46" i="17" s="1"/>
  <c r="H38" i="17"/>
  <c r="I38" i="17" s="1"/>
  <c r="H30" i="17"/>
  <c r="I30" i="17" s="1"/>
  <c r="H22" i="17"/>
  <c r="I22" i="17" s="1"/>
  <c r="H14" i="17"/>
  <c r="I14" i="17" s="1"/>
  <c r="H261" i="17"/>
  <c r="I261" i="17" s="1"/>
  <c r="H253" i="17"/>
  <c r="I253" i="17" s="1"/>
  <c r="H245" i="17"/>
  <c r="I245" i="17" s="1"/>
  <c r="H237" i="17"/>
  <c r="I237" i="17" s="1"/>
  <c r="H229" i="17"/>
  <c r="I229" i="17" s="1"/>
  <c r="H221" i="17"/>
  <c r="I221" i="17" s="1"/>
  <c r="H213" i="17"/>
  <c r="I213" i="17" s="1"/>
  <c r="H205" i="17"/>
  <c r="I205" i="17" s="1"/>
  <c r="H197" i="17"/>
  <c r="I197" i="17" s="1"/>
  <c r="H189" i="17"/>
  <c r="I189" i="17" s="1"/>
  <c r="H181" i="17"/>
  <c r="I181" i="17" s="1"/>
  <c r="H173" i="17"/>
  <c r="I173" i="17" s="1"/>
  <c r="H165" i="17"/>
  <c r="I165" i="17" s="1"/>
  <c r="H157" i="17"/>
  <c r="I157" i="17" s="1"/>
  <c r="H149" i="17"/>
  <c r="I149" i="17" s="1"/>
  <c r="H141" i="17"/>
  <c r="I141" i="17" s="1"/>
  <c r="H133" i="17"/>
  <c r="I133" i="17" s="1"/>
  <c r="H125" i="17"/>
  <c r="I125" i="17" s="1"/>
  <c r="H117" i="17"/>
  <c r="I117" i="17" s="1"/>
  <c r="H109" i="17"/>
  <c r="I109" i="17" s="1"/>
  <c r="H101" i="17"/>
  <c r="I101" i="17" s="1"/>
  <c r="H93" i="17"/>
  <c r="I93" i="17" s="1"/>
  <c r="H85" i="17"/>
  <c r="I85" i="17" s="1"/>
  <c r="H77" i="17"/>
  <c r="I77" i="17" s="1"/>
  <c r="H69" i="17"/>
  <c r="I69" i="17" s="1"/>
  <c r="H61" i="17"/>
  <c r="I61" i="17" s="1"/>
  <c r="H53" i="17"/>
  <c r="I53" i="17" s="1"/>
  <c r="H45" i="17"/>
  <c r="I45" i="17" s="1"/>
  <c r="H37" i="17"/>
  <c r="I37" i="17" s="1"/>
  <c r="H29" i="17"/>
  <c r="I29" i="17" s="1"/>
  <c r="H21" i="17"/>
  <c r="I21" i="17" s="1"/>
  <c r="H13" i="17"/>
  <c r="I13" i="17" s="1"/>
  <c r="H266" i="17"/>
  <c r="I266" i="17" s="1"/>
  <c r="H226" i="17"/>
  <c r="I226" i="17" s="1"/>
  <c r="H268" i="17"/>
  <c r="I268" i="17" s="1"/>
  <c r="H260" i="17"/>
  <c r="I260" i="17" s="1"/>
  <c r="H252" i="17"/>
  <c r="I252" i="17" s="1"/>
  <c r="H244" i="17"/>
  <c r="I244" i="17" s="1"/>
  <c r="H236" i="17"/>
  <c r="I236" i="17" s="1"/>
  <c r="H228" i="17"/>
  <c r="I228" i="17" s="1"/>
  <c r="H220" i="17"/>
  <c r="I220" i="17" s="1"/>
  <c r="H212" i="17"/>
  <c r="I212" i="17" s="1"/>
  <c r="H204" i="17"/>
  <c r="I204" i="17" s="1"/>
  <c r="H196" i="17"/>
  <c r="I196" i="17" s="1"/>
  <c r="H188" i="17"/>
  <c r="I188" i="17" s="1"/>
  <c r="H180" i="17"/>
  <c r="I180" i="17" s="1"/>
  <c r="H172" i="17"/>
  <c r="I172" i="17" s="1"/>
  <c r="H164" i="17"/>
  <c r="I164" i="17" s="1"/>
  <c r="H156" i="17"/>
  <c r="I156" i="17" s="1"/>
  <c r="H148" i="17"/>
  <c r="I148" i="17" s="1"/>
  <c r="H140" i="17"/>
  <c r="I140" i="17" s="1"/>
  <c r="H132" i="17"/>
  <c r="I132" i="17" s="1"/>
  <c r="H124" i="17"/>
  <c r="I124" i="17" s="1"/>
  <c r="H116" i="17"/>
  <c r="I116" i="17" s="1"/>
  <c r="H108" i="17"/>
  <c r="I108" i="17" s="1"/>
  <c r="H100" i="17"/>
  <c r="I100" i="17" s="1"/>
  <c r="H92" i="17"/>
  <c r="I92" i="17" s="1"/>
  <c r="H84" i="17"/>
  <c r="I84" i="17" s="1"/>
  <c r="H76" i="17"/>
  <c r="I76" i="17" s="1"/>
  <c r="H68" i="17"/>
  <c r="I68" i="17" s="1"/>
  <c r="H60" i="17"/>
  <c r="I60" i="17" s="1"/>
  <c r="H52" i="17"/>
  <c r="I52" i="17" s="1"/>
  <c r="H44" i="17"/>
  <c r="I44" i="17" s="1"/>
  <c r="H36" i="17"/>
  <c r="I36" i="17" s="1"/>
  <c r="H28" i="17"/>
  <c r="I28" i="17" s="1"/>
  <c r="H20" i="17"/>
  <c r="I20" i="17" s="1"/>
  <c r="H12" i="17"/>
  <c r="I12" i="17" s="1"/>
  <c r="H234" i="17"/>
  <c r="I234" i="17" s="1"/>
  <c r="H267" i="17"/>
  <c r="I267" i="17" s="1"/>
  <c r="H259" i="17"/>
  <c r="I259" i="17" s="1"/>
  <c r="H251" i="17"/>
  <c r="I251" i="17" s="1"/>
  <c r="H243" i="17"/>
  <c r="I243" i="17" s="1"/>
  <c r="H235" i="17"/>
  <c r="I235" i="17" s="1"/>
  <c r="H227" i="17"/>
  <c r="I227" i="17" s="1"/>
  <c r="H219" i="17"/>
  <c r="I219" i="17" s="1"/>
  <c r="H211" i="17"/>
  <c r="I211" i="17" s="1"/>
  <c r="H203" i="17"/>
  <c r="I203" i="17" s="1"/>
  <c r="H195" i="17"/>
  <c r="I195" i="17" s="1"/>
  <c r="H187" i="17"/>
  <c r="I187" i="17" s="1"/>
  <c r="H179" i="17"/>
  <c r="I179" i="17" s="1"/>
  <c r="H171" i="17"/>
  <c r="I171" i="17" s="1"/>
  <c r="H163" i="17"/>
  <c r="I163" i="17" s="1"/>
  <c r="H155" i="17"/>
  <c r="I155" i="17" s="1"/>
  <c r="H147" i="17"/>
  <c r="I147" i="17" s="1"/>
  <c r="H139" i="17"/>
  <c r="I139" i="17" s="1"/>
  <c r="H131" i="17"/>
  <c r="I131" i="17" s="1"/>
  <c r="H123" i="17"/>
  <c r="I123" i="17" s="1"/>
  <c r="H115" i="17"/>
  <c r="I115" i="17" s="1"/>
  <c r="H107" i="17"/>
  <c r="I107" i="17" s="1"/>
  <c r="H99" i="17"/>
  <c r="I99" i="17" s="1"/>
  <c r="H91" i="17"/>
  <c r="I91" i="17" s="1"/>
  <c r="H83" i="17"/>
  <c r="I83" i="17" s="1"/>
  <c r="H75" i="17"/>
  <c r="I75" i="17" s="1"/>
  <c r="H67" i="17"/>
  <c r="I67" i="17" s="1"/>
  <c r="H59" i="17"/>
  <c r="I59" i="17" s="1"/>
  <c r="H51" i="17"/>
  <c r="I51" i="17" s="1"/>
  <c r="H43" i="17"/>
  <c r="I43" i="17" s="1"/>
  <c r="H35" i="17"/>
  <c r="I35" i="17" s="1"/>
  <c r="H27" i="17"/>
  <c r="I27" i="17" s="1"/>
  <c r="H19" i="17"/>
  <c r="I19" i="17" s="1"/>
  <c r="H11" i="17"/>
  <c r="I11" i="17" s="1"/>
  <c r="H242" i="17"/>
  <c r="I242" i="17" s="1"/>
  <c r="H258" i="17"/>
  <c r="I258" i="17" s="1"/>
  <c r="H170" i="17"/>
  <c r="I170" i="17" s="1"/>
  <c r="H106" i="17"/>
  <c r="I106" i="17" s="1"/>
  <c r="H42" i="17"/>
  <c r="I42" i="17" s="1"/>
  <c r="H178" i="17"/>
  <c r="I178" i="17" s="1"/>
  <c r="H250" i="17"/>
  <c r="I250" i="17" s="1"/>
  <c r="H162" i="17"/>
  <c r="I162" i="17" s="1"/>
  <c r="H98" i="17"/>
  <c r="I98" i="17" s="1"/>
  <c r="H34" i="17"/>
  <c r="I34" i="17" s="1"/>
  <c r="H114" i="17"/>
  <c r="I114" i="17" s="1"/>
  <c r="H218" i="17"/>
  <c r="I218" i="17" s="1"/>
  <c r="H154" i="17"/>
  <c r="I154" i="17" s="1"/>
  <c r="H90" i="17"/>
  <c r="I90" i="17" s="1"/>
  <c r="H26" i="17"/>
  <c r="I26" i="17" s="1"/>
  <c r="H210" i="17"/>
  <c r="I210" i="17" s="1"/>
  <c r="H146" i="17"/>
  <c r="I146" i="17" s="1"/>
  <c r="H82" i="17"/>
  <c r="I82" i="17" s="1"/>
  <c r="H18" i="17"/>
  <c r="I18" i="17" s="1"/>
  <c r="H194" i="17"/>
  <c r="I194" i="17" s="1"/>
  <c r="H122" i="17"/>
  <c r="I122" i="17" s="1"/>
  <c r="H202" i="17"/>
  <c r="I202" i="17" s="1"/>
  <c r="H138" i="17"/>
  <c r="I138" i="17" s="1"/>
  <c r="H74" i="17"/>
  <c r="I74" i="17" s="1"/>
  <c r="H10" i="17"/>
  <c r="I10" i="17" s="1"/>
  <c r="H130" i="17"/>
  <c r="I130" i="17" s="1"/>
  <c r="H66" i="17"/>
  <c r="I66" i="17" s="1"/>
  <c r="H186" i="17"/>
  <c r="I186" i="17" s="1"/>
  <c r="H58" i="17"/>
  <c r="I58" i="17" s="1"/>
  <c r="H50" i="17"/>
  <c r="I50" i="17" s="1"/>
  <c r="O29" i="15"/>
  <c r="O25" i="15"/>
  <c r="O24" i="15"/>
  <c r="O28" i="15"/>
  <c r="O31" i="15"/>
  <c r="O23" i="15"/>
  <c r="O27" i="15"/>
  <c r="O30" i="15"/>
  <c r="P8" i="1" a="1"/>
  <c r="P9" i="1" s="1"/>
  <c r="J16" i="1"/>
  <c r="J17" i="1" s="1"/>
  <c r="J18" i="1" s="1"/>
  <c r="K16" i="1"/>
  <c r="K17" i="1" s="1"/>
  <c r="K18" i="1" s="1"/>
  <c r="I4" i="17" l="1"/>
  <c r="J98" i="17" s="1"/>
  <c r="I3" i="17"/>
  <c r="O37" i="15"/>
  <c r="O36" i="15"/>
  <c r="P15" i="1"/>
  <c r="P13" i="1"/>
  <c r="P11" i="1"/>
  <c r="P14" i="1"/>
  <c r="P10" i="1"/>
  <c r="P12" i="1"/>
  <c r="P8" i="1"/>
  <c r="P16" i="1"/>
  <c r="H263" i="12"/>
  <c r="I16" i="1"/>
  <c r="I17" i="1" s="1"/>
  <c r="I18" i="1" s="1"/>
  <c r="H16" i="1"/>
  <c r="H17" i="1" s="1"/>
  <c r="H18" i="1" s="1"/>
  <c r="G16" i="1"/>
  <c r="G17" i="1" s="1"/>
  <c r="G18" i="1" s="1"/>
  <c r="F16" i="1"/>
  <c r="F17" i="1" s="1"/>
  <c r="F18" i="1" s="1"/>
  <c r="E16" i="1"/>
  <c r="E17" i="1" s="1"/>
  <c r="E18" i="1" s="1"/>
  <c r="D16" i="1"/>
  <c r="D17" i="1" s="1"/>
  <c r="D18" i="1" s="1"/>
  <c r="C16" i="1"/>
  <c r="J208" i="17" l="1"/>
  <c r="J93" i="17"/>
  <c r="J170" i="17"/>
  <c r="J197" i="17"/>
  <c r="J126" i="17"/>
  <c r="J97" i="17"/>
  <c r="J144" i="17"/>
  <c r="J150" i="17"/>
  <c r="J172" i="17"/>
  <c r="J34" i="17"/>
  <c r="J259" i="17"/>
  <c r="J136" i="17"/>
  <c r="J142" i="17"/>
  <c r="J164" i="17"/>
  <c r="J114" i="17"/>
  <c r="J210" i="17"/>
  <c r="J121" i="17"/>
  <c r="J135" i="17"/>
  <c r="J133" i="17"/>
  <c r="J171" i="17"/>
  <c r="J203" i="17"/>
  <c r="J10" i="17"/>
  <c r="J56" i="17"/>
  <c r="J62" i="17"/>
  <c r="J84" i="17"/>
  <c r="J122" i="17"/>
  <c r="J132" i="17"/>
  <c r="J166" i="17"/>
  <c r="J131" i="17"/>
  <c r="J48" i="17"/>
  <c r="J54" i="17"/>
  <c r="J76" i="17"/>
  <c r="J68" i="17"/>
  <c r="J139" i="17"/>
  <c r="J33" i="17"/>
  <c r="J47" i="17"/>
  <c r="J83" i="17"/>
  <c r="J60" i="17"/>
  <c r="J258" i="17"/>
  <c r="J228" i="17"/>
  <c r="J199" i="17"/>
  <c r="J195" i="17"/>
  <c r="J45" i="17"/>
  <c r="J112" i="17"/>
  <c r="J260" i="17"/>
  <c r="J234" i="17"/>
  <c r="J86" i="17"/>
  <c r="J72" i="17"/>
  <c r="J71" i="17"/>
  <c r="J253" i="17"/>
  <c r="J233" i="17"/>
  <c r="J12" i="17"/>
  <c r="J145" i="17"/>
  <c r="J11" i="17"/>
  <c r="J265" i="17"/>
  <c r="J16" i="17"/>
  <c r="J22" i="17"/>
  <c r="J44" i="17"/>
  <c r="J130" i="17"/>
  <c r="J257" i="17"/>
  <c r="J8" i="17"/>
  <c r="J14" i="17"/>
  <c r="J36" i="17"/>
  <c r="J66" i="17"/>
  <c r="J95" i="17"/>
  <c r="J256" i="17"/>
  <c r="J262" i="17"/>
  <c r="J266" i="17"/>
  <c r="J43" i="17"/>
  <c r="J81" i="17"/>
  <c r="J177" i="17"/>
  <c r="J191" i="17"/>
  <c r="J189" i="17"/>
  <c r="J227" i="17"/>
  <c r="J155" i="17"/>
  <c r="J19" i="17"/>
  <c r="J124" i="17"/>
  <c r="J169" i="17"/>
  <c r="J183" i="17"/>
  <c r="J181" i="17"/>
  <c r="J219" i="17"/>
  <c r="J250" i="17"/>
  <c r="J222" i="17"/>
  <c r="J168" i="17"/>
  <c r="J174" i="17"/>
  <c r="J153" i="17"/>
  <c r="J17" i="17"/>
  <c r="J214" i="17"/>
  <c r="J200" i="17"/>
  <c r="J267" i="17"/>
  <c r="J235" i="17"/>
  <c r="J120" i="17"/>
  <c r="J154" i="17"/>
  <c r="J29" i="17"/>
  <c r="J140" i="17"/>
  <c r="J37" i="17"/>
  <c r="J108" i="17"/>
  <c r="J78" i="17"/>
  <c r="J216" i="17"/>
  <c r="J107" i="17"/>
  <c r="J241" i="17"/>
  <c r="J58" i="17"/>
  <c r="J247" i="17"/>
  <c r="J147" i="17"/>
  <c r="J238" i="17"/>
  <c r="J215" i="17"/>
  <c r="J251" i="17"/>
  <c r="J162" i="17"/>
  <c r="J193" i="17"/>
  <c r="J207" i="17"/>
  <c r="J205" i="17"/>
  <c r="J243" i="17"/>
  <c r="J106" i="17"/>
  <c r="J221" i="17"/>
  <c r="J192" i="17"/>
  <c r="J198" i="17"/>
  <c r="J220" i="17"/>
  <c r="J218" i="17"/>
  <c r="J88" i="17"/>
  <c r="J113" i="17"/>
  <c r="J127" i="17"/>
  <c r="J125" i="17"/>
  <c r="J163" i="17"/>
  <c r="J27" i="17"/>
  <c r="J138" i="17"/>
  <c r="J75" i="17"/>
  <c r="J105" i="17"/>
  <c r="J119" i="17"/>
  <c r="J117" i="17"/>
  <c r="J91" i="17"/>
  <c r="J217" i="17"/>
  <c r="J244" i="17"/>
  <c r="J104" i="17"/>
  <c r="J110" i="17"/>
  <c r="J224" i="17"/>
  <c r="J159" i="17"/>
  <c r="J137" i="17"/>
  <c r="J151" i="17"/>
  <c r="J149" i="17"/>
  <c r="J187" i="17"/>
  <c r="J209" i="17"/>
  <c r="J129" i="17"/>
  <c r="J143" i="17"/>
  <c r="J141" i="17"/>
  <c r="J179" i="17"/>
  <c r="J194" i="17"/>
  <c r="J116" i="17"/>
  <c r="J128" i="17"/>
  <c r="J134" i="17"/>
  <c r="J156" i="17"/>
  <c r="J186" i="17"/>
  <c r="J31" i="17"/>
  <c r="J49" i="17"/>
  <c r="J63" i="17"/>
  <c r="J61" i="17"/>
  <c r="J99" i="17"/>
  <c r="J90" i="17"/>
  <c r="J89" i="17"/>
  <c r="J152" i="17"/>
  <c r="J41" i="17"/>
  <c r="J55" i="17"/>
  <c r="J53" i="17"/>
  <c r="J178" i="17"/>
  <c r="J160" i="17"/>
  <c r="J67" i="17"/>
  <c r="J40" i="17"/>
  <c r="J173" i="17"/>
  <c r="J32" i="17"/>
  <c r="J30" i="17"/>
  <c r="J82" i="17"/>
  <c r="J100" i="17"/>
  <c r="J57" i="17"/>
  <c r="J74" i="17"/>
  <c r="J20" i="17"/>
  <c r="J211" i="17"/>
  <c r="J245" i="17"/>
  <c r="J26" i="17"/>
  <c r="J201" i="17"/>
  <c r="J213" i="17"/>
  <c r="J73" i="17"/>
  <c r="J87" i="17"/>
  <c r="J85" i="17"/>
  <c r="J123" i="17"/>
  <c r="J24" i="17"/>
  <c r="J65" i="17"/>
  <c r="J79" i="17"/>
  <c r="J77" i="17"/>
  <c r="J115" i="17"/>
  <c r="J39" i="17"/>
  <c r="J242" i="17"/>
  <c r="J64" i="17"/>
  <c r="J70" i="17"/>
  <c r="J92" i="17"/>
  <c r="J230" i="17"/>
  <c r="J157" i="17"/>
  <c r="J248" i="17"/>
  <c r="J254" i="17"/>
  <c r="J226" i="17"/>
  <c r="J35" i="17"/>
  <c r="J202" i="17"/>
  <c r="J25" i="17"/>
  <c r="J223" i="17"/>
  <c r="J240" i="17"/>
  <c r="J246" i="17"/>
  <c r="J268" i="17"/>
  <c r="J50" i="17"/>
  <c r="J231" i="17"/>
  <c r="J225" i="17"/>
  <c r="J239" i="17"/>
  <c r="J109" i="17"/>
  <c r="J103" i="17"/>
  <c r="J52" i="17"/>
  <c r="J236" i="17"/>
  <c r="J206" i="17"/>
  <c r="J185" i="17"/>
  <c r="J188" i="17"/>
  <c r="J148" i="17"/>
  <c r="J167" i="17"/>
  <c r="J118" i="17"/>
  <c r="J252" i="17"/>
  <c r="J111" i="17"/>
  <c r="J80" i="17"/>
  <c r="J146" i="17"/>
  <c r="J18" i="17"/>
  <c r="J69" i="17"/>
  <c r="J255" i="17"/>
  <c r="J229" i="17"/>
  <c r="J232" i="17"/>
  <c r="J9" i="17"/>
  <c r="J23" i="17"/>
  <c r="J21" i="17"/>
  <c r="J59" i="17"/>
  <c r="J158" i="17"/>
  <c r="J264" i="17"/>
  <c r="J15" i="17"/>
  <c r="J13" i="17"/>
  <c r="J51" i="17"/>
  <c r="J101" i="17"/>
  <c r="J249" i="17"/>
  <c r="J263" i="17"/>
  <c r="J261" i="17"/>
  <c r="J28" i="17"/>
  <c r="J165" i="17"/>
  <c r="J180" i="17"/>
  <c r="J184" i="17"/>
  <c r="J190" i="17"/>
  <c r="J212" i="17"/>
  <c r="J42" i="17"/>
  <c r="J46" i="17"/>
  <c r="J96" i="17"/>
  <c r="J94" i="17"/>
  <c r="J176" i="17"/>
  <c r="J182" i="17"/>
  <c r="J204" i="17"/>
  <c r="J237" i="17"/>
  <c r="J102" i="17"/>
  <c r="J161" i="17"/>
  <c r="J175" i="17"/>
  <c r="J196" i="17"/>
  <c r="J38" i="17"/>
  <c r="O39" i="15"/>
  <c r="O8" i="1" a="1"/>
  <c r="O10" i="1" s="1"/>
  <c r="C17" i="1"/>
  <c r="C18" i="1" s="1"/>
  <c r="C20" i="1" s="1"/>
  <c r="C24" i="1" s="1"/>
  <c r="F263" i="12"/>
  <c r="F135" i="12"/>
  <c r="F7" i="12"/>
  <c r="F170" i="12"/>
  <c r="F242" i="12"/>
  <c r="F146" i="12"/>
  <c r="F114" i="12"/>
  <c r="F18" i="12"/>
  <c r="F262" i="12"/>
  <c r="F230" i="12"/>
  <c r="F209" i="12"/>
  <c r="F198" i="12"/>
  <c r="F177" i="12"/>
  <c r="F166" i="12"/>
  <c r="F124" i="12"/>
  <c r="F113" i="12"/>
  <c r="F92" i="12"/>
  <c r="F81" i="12"/>
  <c r="F38" i="12"/>
  <c r="F28" i="12"/>
  <c r="F261" i="12"/>
  <c r="F250" i="12"/>
  <c r="F218" i="12"/>
  <c r="F208" i="12"/>
  <c r="F197" i="12"/>
  <c r="F133" i="12"/>
  <c r="F122" i="12"/>
  <c r="F101" i="12"/>
  <c r="F90" i="12"/>
  <c r="F80" i="12"/>
  <c r="F58" i="12"/>
  <c r="F37" i="12"/>
  <c r="F26" i="12"/>
  <c r="F16" i="12"/>
  <c r="F229" i="12"/>
  <c r="F186" i="12"/>
  <c r="F154" i="12"/>
  <c r="F48" i="12"/>
  <c r="F238" i="12"/>
  <c r="F228" i="12"/>
  <c r="F217" i="12"/>
  <c r="F206" i="12"/>
  <c r="F174" i="12"/>
  <c r="F164" i="12"/>
  <c r="F153" i="12"/>
  <c r="F142" i="12"/>
  <c r="F132" i="12"/>
  <c r="F121" i="12"/>
  <c r="F110" i="12"/>
  <c r="F100" i="12"/>
  <c r="F89" i="12"/>
  <c r="F78" i="12"/>
  <c r="F68" i="12"/>
  <c r="F46" i="12"/>
  <c r="F14" i="12"/>
  <c r="F4" i="12"/>
  <c r="F258" i="12"/>
  <c r="F237" i="12"/>
  <c r="F226" i="12"/>
  <c r="F194" i="12"/>
  <c r="F162" i="12"/>
  <c r="F152" i="12"/>
  <c r="F141" i="12"/>
  <c r="F130" i="12"/>
  <c r="F98" i="12"/>
  <c r="F66" i="12"/>
  <c r="F56" i="12"/>
  <c r="F34" i="12"/>
  <c r="F257" i="12"/>
  <c r="F246" i="12"/>
  <c r="F236" i="12"/>
  <c r="F225" i="12"/>
  <c r="F214" i="12"/>
  <c r="F204" i="12"/>
  <c r="F193" i="12"/>
  <c r="F182" i="12"/>
  <c r="F172" i="12"/>
  <c r="F161" i="12"/>
  <c r="F150" i="12"/>
  <c r="F140" i="12"/>
  <c r="F118" i="12"/>
  <c r="F108" i="12"/>
  <c r="F97" i="12"/>
  <c r="F86" i="12"/>
  <c r="F76" i="12"/>
  <c r="F65" i="12"/>
  <c r="F54" i="12"/>
  <c r="F33" i="12"/>
  <c r="F22" i="12"/>
  <c r="F12" i="12"/>
  <c r="F256" i="12"/>
  <c r="F245" i="12"/>
  <c r="F160" i="12"/>
  <c r="F138" i="12"/>
  <c r="F106" i="12"/>
  <c r="F85" i="12"/>
  <c r="F74" i="12"/>
  <c r="F42" i="12"/>
  <c r="F10" i="12"/>
  <c r="F233" i="12"/>
  <c r="F148" i="12"/>
  <c r="F62" i="12"/>
  <c r="F222" i="12"/>
  <c r="F137" i="12"/>
  <c r="F126" i="12"/>
  <c r="F201" i="12"/>
  <c r="F116" i="12"/>
  <c r="F30" i="12"/>
  <c r="F190" i="12"/>
  <c r="F105" i="12"/>
  <c r="F20" i="12"/>
  <c r="F180" i="12"/>
  <c r="F94" i="12"/>
  <c r="F9" i="12"/>
  <c r="F254" i="12"/>
  <c r="F169" i="12"/>
  <c r="F244" i="12"/>
  <c r="F158" i="12"/>
  <c r="G192" i="12"/>
  <c r="H191" i="12" s="1"/>
  <c r="G184" i="12"/>
  <c r="H183" i="12" s="1"/>
  <c r="G3" i="12"/>
  <c r="G258" i="12"/>
  <c r="H257" i="12" s="1"/>
  <c r="G215" i="12"/>
  <c r="H214" i="12" s="1"/>
  <c r="G87" i="12"/>
  <c r="H86" i="12" s="1"/>
  <c r="G77" i="12"/>
  <c r="H76" i="12" s="1"/>
  <c r="G34" i="12"/>
  <c r="H33" i="12" s="1"/>
  <c r="G257" i="12"/>
  <c r="H256" i="12" s="1"/>
  <c r="G246" i="12"/>
  <c r="H245" i="12" s="1"/>
  <c r="G235" i="12"/>
  <c r="H234" i="12" s="1"/>
  <c r="G225" i="12"/>
  <c r="H224" i="12" s="1"/>
  <c r="G214" i="12"/>
  <c r="H213" i="12" s="1"/>
  <c r="G203" i="12"/>
  <c r="H202" i="12" s="1"/>
  <c r="G193" i="12"/>
  <c r="H192" i="12" s="1"/>
  <c r="G182" i="12"/>
  <c r="H181" i="12" s="1"/>
  <c r="G171" i="12"/>
  <c r="H170" i="12" s="1"/>
  <c r="G161" i="12"/>
  <c r="H160" i="12" s="1"/>
  <c r="G150" i="12"/>
  <c r="H149" i="12" s="1"/>
  <c r="G139" i="12"/>
  <c r="H138" i="12" s="1"/>
  <c r="G129" i="12"/>
  <c r="H128" i="12" s="1"/>
  <c r="G118" i="12"/>
  <c r="H117" i="12" s="1"/>
  <c r="G97" i="12"/>
  <c r="H96" i="12" s="1"/>
  <c r="G86" i="12"/>
  <c r="H85" i="12" s="1"/>
  <c r="G75" i="12"/>
  <c r="H74" i="12" s="1"/>
  <c r="G65" i="12"/>
  <c r="H64" i="12" s="1"/>
  <c r="G54" i="12"/>
  <c r="H53" i="12" s="1"/>
  <c r="G33" i="12"/>
  <c r="H32" i="12" s="1"/>
  <c r="G22" i="12"/>
  <c r="H21" i="12" s="1"/>
  <c r="G11" i="12"/>
  <c r="H10" i="12" s="1"/>
  <c r="G255" i="12"/>
  <c r="H254" i="12" s="1"/>
  <c r="G245" i="12"/>
  <c r="H244" i="12" s="1"/>
  <c r="G234" i="12"/>
  <c r="H233" i="12" s="1"/>
  <c r="G223" i="12"/>
  <c r="H222" i="12" s="1"/>
  <c r="G213" i="12"/>
  <c r="H212" i="12" s="1"/>
  <c r="G202" i="12"/>
  <c r="H201" i="12" s="1"/>
  <c r="G181" i="12"/>
  <c r="H180" i="12" s="1"/>
  <c r="G170" i="12"/>
  <c r="H169" i="12" s="1"/>
  <c r="G159" i="12"/>
  <c r="H158" i="12" s="1"/>
  <c r="G149" i="12"/>
  <c r="H148" i="12" s="1"/>
  <c r="G138" i="12"/>
  <c r="H137" i="12" s="1"/>
  <c r="G117" i="12"/>
  <c r="H116" i="12" s="1"/>
  <c r="G106" i="12"/>
  <c r="H105" i="12" s="1"/>
  <c r="G95" i="12"/>
  <c r="H94" i="12" s="1"/>
  <c r="G74" i="12"/>
  <c r="H73" i="12" s="1"/>
  <c r="G63" i="12"/>
  <c r="H62" i="12" s="1"/>
  <c r="G53" i="12"/>
  <c r="H52" i="12" s="1"/>
  <c r="G42" i="12"/>
  <c r="H41" i="12" s="1"/>
  <c r="G21" i="12"/>
  <c r="H20" i="12" s="1"/>
  <c r="G10" i="12"/>
  <c r="H9" i="12" s="1"/>
  <c r="G254" i="12"/>
  <c r="H253" i="12" s="1"/>
  <c r="G243" i="12"/>
  <c r="H242" i="12" s="1"/>
  <c r="G233" i="12"/>
  <c r="H232" i="12" s="1"/>
  <c r="G222" i="12"/>
  <c r="H221" i="12" s="1"/>
  <c r="G190" i="12"/>
  <c r="H189" i="12" s="1"/>
  <c r="G147" i="12"/>
  <c r="H146" i="12" s="1"/>
  <c r="G83" i="12"/>
  <c r="H82" i="12" s="1"/>
  <c r="G41" i="12"/>
  <c r="H40" i="12" s="1"/>
  <c r="G30" i="12"/>
  <c r="H29" i="12" s="1"/>
  <c r="G211" i="12"/>
  <c r="H210" i="12" s="1"/>
  <c r="G105" i="12"/>
  <c r="H104" i="12" s="1"/>
  <c r="G19" i="12"/>
  <c r="H18" i="12" s="1"/>
  <c r="G263" i="12"/>
  <c r="H262" i="12" s="1"/>
  <c r="G231" i="12"/>
  <c r="H230" i="12" s="1"/>
  <c r="G199" i="12"/>
  <c r="H198" i="12" s="1"/>
  <c r="G189" i="12"/>
  <c r="H188" i="12" s="1"/>
  <c r="G178" i="12"/>
  <c r="H177" i="12" s="1"/>
  <c r="G167" i="12"/>
  <c r="H166" i="12" s="1"/>
  <c r="G135" i="12"/>
  <c r="H134" i="12" s="1"/>
  <c r="G125" i="12"/>
  <c r="H124" i="12" s="1"/>
  <c r="G103" i="12"/>
  <c r="H102" i="12" s="1"/>
  <c r="G93" i="12"/>
  <c r="H92" i="12" s="1"/>
  <c r="G82" i="12"/>
  <c r="H81" i="12" s="1"/>
  <c r="G71" i="12"/>
  <c r="H70" i="12" s="1"/>
  <c r="G61" i="12"/>
  <c r="H60" i="12" s="1"/>
  <c r="G39" i="12"/>
  <c r="H38" i="12" s="1"/>
  <c r="G18" i="12"/>
  <c r="H17" i="12" s="1"/>
  <c r="G7" i="12"/>
  <c r="H6" i="12" s="1"/>
  <c r="G241" i="12"/>
  <c r="H240" i="12" s="1"/>
  <c r="G219" i="12"/>
  <c r="H218" i="12" s="1"/>
  <c r="G198" i="12"/>
  <c r="H197" i="12" s="1"/>
  <c r="G187" i="12"/>
  <c r="H186" i="12" s="1"/>
  <c r="G155" i="12"/>
  <c r="H154" i="12" s="1"/>
  <c r="G113" i="12"/>
  <c r="H112" i="12" s="1"/>
  <c r="G91" i="12"/>
  <c r="H90" i="12" s="1"/>
  <c r="G70" i="12"/>
  <c r="H69" i="12" s="1"/>
  <c r="G27" i="12"/>
  <c r="H26" i="12" s="1"/>
  <c r="G250" i="12"/>
  <c r="H249" i="12" s="1"/>
  <c r="G207" i="12"/>
  <c r="H206" i="12" s="1"/>
  <c r="G165" i="12"/>
  <c r="H164" i="12" s="1"/>
  <c r="G143" i="12"/>
  <c r="H142" i="12" s="1"/>
  <c r="G122" i="12"/>
  <c r="H121" i="12" s="1"/>
  <c r="G79" i="12"/>
  <c r="H78" i="12" s="1"/>
  <c r="G37" i="12"/>
  <c r="H36" i="12" s="1"/>
  <c r="G26" i="12"/>
  <c r="H25" i="12" s="1"/>
  <c r="G15" i="12"/>
  <c r="H14" i="12" s="1"/>
  <c r="G249" i="12"/>
  <c r="H248" i="12" s="1"/>
  <c r="G238" i="12"/>
  <c r="H237" i="12" s="1"/>
  <c r="G217" i="12"/>
  <c r="H216" i="12" s="1"/>
  <c r="G195" i="12"/>
  <c r="H194" i="12" s="1"/>
  <c r="G174" i="12"/>
  <c r="H173" i="12" s="1"/>
  <c r="G163" i="12"/>
  <c r="H162" i="12" s="1"/>
  <c r="G142" i="12"/>
  <c r="H141" i="12" s="1"/>
  <c r="G131" i="12"/>
  <c r="H130" i="12" s="1"/>
  <c r="G99" i="12"/>
  <c r="H98" i="12" s="1"/>
  <c r="G67" i="12"/>
  <c r="H66" i="12" s="1"/>
  <c r="G57" i="12"/>
  <c r="H56" i="12" s="1"/>
  <c r="G46" i="12"/>
  <c r="H45" i="12" s="1"/>
  <c r="Q5" i="17" l="1"/>
  <c r="Q4" i="17"/>
  <c r="Q3" i="17"/>
  <c r="O12" i="1"/>
  <c r="O14" i="1"/>
  <c r="O16" i="1"/>
  <c r="O9" i="1"/>
  <c r="O13" i="1"/>
  <c r="O15" i="1"/>
  <c r="O8" i="1"/>
  <c r="O11" i="1"/>
  <c r="F176" i="12"/>
  <c r="G85" i="12"/>
  <c r="H84" i="12" s="1"/>
  <c r="F213" i="12"/>
  <c r="F44" i="12"/>
  <c r="G51" i="12"/>
  <c r="H50" i="12" s="1"/>
  <c r="G183" i="12"/>
  <c r="H182" i="12" s="1"/>
  <c r="G64" i="12"/>
  <c r="H63" i="12" s="1"/>
  <c r="F224" i="12"/>
  <c r="F57" i="12"/>
  <c r="F15" i="12"/>
  <c r="G111" i="12"/>
  <c r="H110" i="12" s="1"/>
  <c r="G169" i="12"/>
  <c r="H168" i="12" s="1"/>
  <c r="G89" i="12"/>
  <c r="H88" i="12" s="1"/>
  <c r="G47" i="12"/>
  <c r="H46" i="12" s="1"/>
  <c r="G133" i="12"/>
  <c r="H132" i="12" s="1"/>
  <c r="G218" i="12"/>
  <c r="H217" i="12" s="1"/>
  <c r="G38" i="12"/>
  <c r="H37" i="12" s="1"/>
  <c r="G123" i="12"/>
  <c r="H122" i="12" s="1"/>
  <c r="G209" i="12"/>
  <c r="H208" i="12" s="1"/>
  <c r="G29" i="12"/>
  <c r="H28" i="12" s="1"/>
  <c r="G62" i="12"/>
  <c r="H61" i="12" s="1"/>
  <c r="G73" i="12"/>
  <c r="H72" i="12" s="1"/>
  <c r="G179" i="12"/>
  <c r="H178" i="12" s="1"/>
  <c r="G191" i="12"/>
  <c r="H190" i="12" s="1"/>
  <c r="G107" i="12"/>
  <c r="H106" i="12" s="1"/>
  <c r="F117" i="12"/>
  <c r="F77" i="12"/>
  <c r="F248" i="12"/>
  <c r="F5" i="12"/>
  <c r="F49" i="12"/>
  <c r="F220" i="12"/>
  <c r="F129" i="12"/>
  <c r="F73" i="12"/>
  <c r="G110" i="12"/>
  <c r="H109" i="12" s="1"/>
  <c r="G239" i="12"/>
  <c r="H238" i="12" s="1"/>
  <c r="G59" i="12"/>
  <c r="H58" i="12" s="1"/>
  <c r="G158" i="12"/>
  <c r="H157" i="12" s="1"/>
  <c r="G201" i="12"/>
  <c r="H200" i="12" s="1"/>
  <c r="G127" i="12"/>
  <c r="H126" i="12" s="1"/>
  <c r="G43" i="12"/>
  <c r="H42" i="12" s="1"/>
  <c r="F212" i="12"/>
  <c r="F70" i="12"/>
  <c r="F39" i="12"/>
  <c r="F167" i="12"/>
  <c r="G146" i="12"/>
  <c r="H145" i="12" s="1"/>
  <c r="G115" i="12"/>
  <c r="H114" i="12" s="1"/>
  <c r="G55" i="12"/>
  <c r="H54" i="12" s="1"/>
  <c r="G226" i="12"/>
  <c r="H225" i="12" s="1"/>
  <c r="G32" i="12"/>
  <c r="H31" i="12" s="1"/>
  <c r="G160" i="12"/>
  <c r="H159" i="12" s="1"/>
  <c r="F52" i="12"/>
  <c r="F24" i="12"/>
  <c r="F109" i="12"/>
  <c r="F185" i="12"/>
  <c r="F144" i="12"/>
  <c r="F252" i="12"/>
  <c r="F202" i="12"/>
  <c r="F111" i="12"/>
  <c r="F175" i="12"/>
  <c r="F239" i="12"/>
  <c r="G14" i="12"/>
  <c r="H13" i="12" s="1"/>
  <c r="G5" i="12"/>
  <c r="H4" i="12" s="1"/>
  <c r="G90" i="12"/>
  <c r="H89" i="12" s="1"/>
  <c r="G175" i="12"/>
  <c r="H174" i="12" s="1"/>
  <c r="G261" i="12"/>
  <c r="H260" i="12" s="1"/>
  <c r="G81" i="12"/>
  <c r="H80" i="12" s="1"/>
  <c r="G166" i="12"/>
  <c r="H165" i="12" s="1"/>
  <c r="G251" i="12"/>
  <c r="H250" i="12" s="1"/>
  <c r="G242" i="12"/>
  <c r="H241" i="12" s="1"/>
  <c r="F120" i="12"/>
  <c r="F205" i="12"/>
  <c r="G101" i="12"/>
  <c r="H100" i="12" s="1"/>
  <c r="G186" i="12"/>
  <c r="H185" i="12" s="1"/>
  <c r="G6" i="12"/>
  <c r="H5" i="12" s="1"/>
  <c r="G177" i="12"/>
  <c r="H176" i="12" s="1"/>
  <c r="G262" i="12"/>
  <c r="H261" i="12" s="1"/>
  <c r="G253" i="12"/>
  <c r="H252" i="12" s="1"/>
  <c r="G137" i="12"/>
  <c r="H136" i="12" s="1"/>
  <c r="G162" i="12"/>
  <c r="H161" i="12" s="1"/>
  <c r="G247" i="12"/>
  <c r="H246" i="12" s="1"/>
  <c r="G227" i="12"/>
  <c r="H226" i="12" s="1"/>
  <c r="G52" i="12"/>
  <c r="H51" i="12" s="1"/>
  <c r="G116" i="12"/>
  <c r="H115" i="12" s="1"/>
  <c r="G180" i="12"/>
  <c r="H179" i="12" s="1"/>
  <c r="G244" i="12"/>
  <c r="H243" i="12" s="1"/>
  <c r="G48" i="12"/>
  <c r="H47" i="12" s="1"/>
  <c r="G112" i="12"/>
  <c r="H111" i="12" s="1"/>
  <c r="G176" i="12"/>
  <c r="H175" i="12" s="1"/>
  <c r="G240" i="12"/>
  <c r="H239" i="12" s="1"/>
  <c r="F192" i="12"/>
  <c r="F45" i="12"/>
  <c r="F216" i="12"/>
  <c r="F36" i="12"/>
  <c r="F69" i="12"/>
  <c r="F17" i="12"/>
  <c r="F102" i="12"/>
  <c r="F188" i="12"/>
  <c r="F8" i="12"/>
  <c r="F93" i="12"/>
  <c r="F178" i="12"/>
  <c r="F3" i="12"/>
  <c r="F67" i="12"/>
  <c r="F131" i="12"/>
  <c r="F195" i="12"/>
  <c r="F259" i="12"/>
  <c r="F63" i="12"/>
  <c r="F127" i="12"/>
  <c r="F191" i="12"/>
  <c r="F255" i="12"/>
  <c r="G197" i="12"/>
  <c r="H196" i="12" s="1"/>
  <c r="G17" i="12"/>
  <c r="H16" i="12" s="1"/>
  <c r="G102" i="12"/>
  <c r="H101" i="12" s="1"/>
  <c r="G173" i="12"/>
  <c r="H172" i="12" s="1"/>
  <c r="G259" i="12"/>
  <c r="H258" i="12" s="1"/>
  <c r="G60" i="12"/>
  <c r="H59" i="12" s="1"/>
  <c r="G124" i="12"/>
  <c r="H123" i="12" s="1"/>
  <c r="G188" i="12"/>
  <c r="H187" i="12" s="1"/>
  <c r="G252" i="12"/>
  <c r="H251" i="12" s="1"/>
  <c r="G56" i="12"/>
  <c r="H55" i="12" s="1"/>
  <c r="G120" i="12"/>
  <c r="H119" i="12" s="1"/>
  <c r="G248" i="12"/>
  <c r="H247" i="12" s="1"/>
  <c r="F104" i="12"/>
  <c r="F189" i="12"/>
  <c r="F32" i="12"/>
  <c r="F11" i="12"/>
  <c r="F75" i="12"/>
  <c r="F139" i="12"/>
  <c r="F203" i="12"/>
  <c r="F71" i="12"/>
  <c r="F199" i="12"/>
  <c r="G13" i="12"/>
  <c r="H12" i="12" s="1"/>
  <c r="G98" i="12"/>
  <c r="H97" i="12" s="1"/>
  <c r="G4" i="12"/>
  <c r="H3" i="12" s="1"/>
  <c r="G68" i="12"/>
  <c r="H67" i="12" s="1"/>
  <c r="G132" i="12"/>
  <c r="H131" i="12" s="1"/>
  <c r="G196" i="12"/>
  <c r="H195" i="12" s="1"/>
  <c r="G260" i="12"/>
  <c r="H259" i="12" s="1"/>
  <c r="G128" i="12"/>
  <c r="H127" i="12" s="1"/>
  <c r="G256" i="12"/>
  <c r="H255" i="12" s="1"/>
  <c r="F29" i="12"/>
  <c r="F200" i="12"/>
  <c r="F64" i="12"/>
  <c r="F19" i="12"/>
  <c r="F83" i="12"/>
  <c r="F147" i="12"/>
  <c r="F211" i="12"/>
  <c r="F79" i="12"/>
  <c r="F143" i="12"/>
  <c r="F207" i="12"/>
  <c r="G206" i="12"/>
  <c r="H205" i="12" s="1"/>
  <c r="G114" i="12"/>
  <c r="H113" i="12" s="1"/>
  <c r="G23" i="12"/>
  <c r="H22" i="12" s="1"/>
  <c r="G109" i="12"/>
  <c r="H108" i="12" s="1"/>
  <c r="G194" i="12"/>
  <c r="H193" i="12" s="1"/>
  <c r="G35" i="12"/>
  <c r="H34" i="12" s="1"/>
  <c r="G12" i="12"/>
  <c r="H11" i="12" s="1"/>
  <c r="G76" i="12"/>
  <c r="H75" i="12" s="1"/>
  <c r="G140" i="12"/>
  <c r="H139" i="12" s="1"/>
  <c r="G204" i="12"/>
  <c r="H203" i="12" s="1"/>
  <c r="G8" i="12"/>
  <c r="H7" i="12" s="1"/>
  <c r="G72" i="12"/>
  <c r="H71" i="12" s="1"/>
  <c r="G136" i="12"/>
  <c r="H135" i="12" s="1"/>
  <c r="G200" i="12"/>
  <c r="H199" i="12" s="1"/>
  <c r="F41" i="12"/>
  <c r="F134" i="12"/>
  <c r="F40" i="12"/>
  <c r="F125" i="12"/>
  <c r="F210" i="12"/>
  <c r="F96" i="12"/>
  <c r="F27" i="12"/>
  <c r="F91" i="12"/>
  <c r="F155" i="12"/>
  <c r="F219" i="12"/>
  <c r="F23" i="12"/>
  <c r="F87" i="12"/>
  <c r="F151" i="12"/>
  <c r="F215" i="12"/>
  <c r="G58" i="12"/>
  <c r="H57" i="12" s="1"/>
  <c r="G229" i="12"/>
  <c r="H228" i="12" s="1"/>
  <c r="G49" i="12"/>
  <c r="H48" i="12" s="1"/>
  <c r="G134" i="12"/>
  <c r="H133" i="12" s="1"/>
  <c r="G210" i="12"/>
  <c r="H209" i="12" s="1"/>
  <c r="G31" i="12"/>
  <c r="H30" i="12" s="1"/>
  <c r="G119" i="12"/>
  <c r="H118" i="12" s="1"/>
  <c r="G205" i="12"/>
  <c r="H204" i="12" s="1"/>
  <c r="G78" i="12"/>
  <c r="H77" i="12" s="1"/>
  <c r="G20" i="12"/>
  <c r="H19" i="12" s="1"/>
  <c r="G84" i="12"/>
  <c r="H83" i="12" s="1"/>
  <c r="G148" i="12"/>
  <c r="H147" i="12" s="1"/>
  <c r="G212" i="12"/>
  <c r="H211" i="12" s="1"/>
  <c r="G16" i="12"/>
  <c r="H15" i="12" s="1"/>
  <c r="G80" i="12"/>
  <c r="H79" i="12" s="1"/>
  <c r="G144" i="12"/>
  <c r="H143" i="12" s="1"/>
  <c r="G208" i="12"/>
  <c r="H207" i="12" s="1"/>
  <c r="F88" i="12"/>
  <c r="F173" i="12"/>
  <c r="F249" i="12"/>
  <c r="F240" i="12"/>
  <c r="F60" i="12"/>
  <c r="F145" i="12"/>
  <c r="F50" i="12"/>
  <c r="F136" i="12"/>
  <c r="F221" i="12"/>
  <c r="F128" i="12"/>
  <c r="F35" i="12"/>
  <c r="F99" i="12"/>
  <c r="F163" i="12"/>
  <c r="F227" i="12"/>
  <c r="F31" i="12"/>
  <c r="F95" i="12"/>
  <c r="F159" i="12"/>
  <c r="F223" i="12"/>
  <c r="G69" i="12"/>
  <c r="H68" i="12" s="1"/>
  <c r="G154" i="12"/>
  <c r="H153" i="12" s="1"/>
  <c r="G145" i="12"/>
  <c r="H144" i="12" s="1"/>
  <c r="G230" i="12"/>
  <c r="H229" i="12" s="1"/>
  <c r="G50" i="12"/>
  <c r="H49" i="12" s="1"/>
  <c r="G221" i="12"/>
  <c r="H220" i="12" s="1"/>
  <c r="G94" i="12"/>
  <c r="H93" i="12" s="1"/>
  <c r="G45" i="12"/>
  <c r="H44" i="12" s="1"/>
  <c r="G130" i="12"/>
  <c r="H129" i="12" s="1"/>
  <c r="G121" i="12"/>
  <c r="H120" i="12" s="1"/>
  <c r="G28" i="12"/>
  <c r="H27" i="12" s="1"/>
  <c r="G92" i="12"/>
  <c r="H91" i="12" s="1"/>
  <c r="G156" i="12"/>
  <c r="H155" i="12" s="1"/>
  <c r="G220" i="12"/>
  <c r="H219" i="12" s="1"/>
  <c r="G24" i="12"/>
  <c r="H23" i="12" s="1"/>
  <c r="G88" i="12"/>
  <c r="H87" i="12" s="1"/>
  <c r="G152" i="12"/>
  <c r="H151" i="12" s="1"/>
  <c r="G216" i="12"/>
  <c r="H215" i="12" s="1"/>
  <c r="F21" i="12"/>
  <c r="F149" i="12"/>
  <c r="F13" i="12"/>
  <c r="F184" i="12"/>
  <c r="F260" i="12"/>
  <c r="F156" i="12"/>
  <c r="F241" i="12"/>
  <c r="F61" i="12"/>
  <c r="F232" i="12"/>
  <c r="F43" i="12"/>
  <c r="F107" i="12"/>
  <c r="F171" i="12"/>
  <c r="F235" i="12"/>
  <c r="F103" i="12"/>
  <c r="F231" i="12"/>
  <c r="G141" i="12"/>
  <c r="H140" i="12" s="1"/>
  <c r="G153" i="12"/>
  <c r="H152" i="12" s="1"/>
  <c r="G36" i="12"/>
  <c r="H35" i="12" s="1"/>
  <c r="G100" i="12"/>
  <c r="H99" i="12" s="1"/>
  <c r="G164" i="12"/>
  <c r="H163" i="12" s="1"/>
  <c r="G228" i="12"/>
  <c r="H227" i="12" s="1"/>
  <c r="G96" i="12"/>
  <c r="H95" i="12" s="1"/>
  <c r="G224" i="12"/>
  <c r="H223" i="12" s="1"/>
  <c r="F72" i="12"/>
  <c r="F157" i="12"/>
  <c r="F51" i="12"/>
  <c r="F115" i="12"/>
  <c r="F179" i="12"/>
  <c r="F243" i="12"/>
  <c r="F47" i="12"/>
  <c r="G25" i="12"/>
  <c r="H24" i="12" s="1"/>
  <c r="G157" i="12"/>
  <c r="H156" i="12" s="1"/>
  <c r="G9" i="12"/>
  <c r="H8" i="12" s="1"/>
  <c r="G126" i="12"/>
  <c r="H125" i="12" s="1"/>
  <c r="G66" i="12"/>
  <c r="H65" i="12" s="1"/>
  <c r="G151" i="12"/>
  <c r="H150" i="12" s="1"/>
  <c r="G237" i="12"/>
  <c r="H236" i="12" s="1"/>
  <c r="G185" i="12"/>
  <c r="H184" i="12" s="1"/>
  <c r="G44" i="12"/>
  <c r="H43" i="12" s="1"/>
  <c r="G108" i="12"/>
  <c r="H107" i="12" s="1"/>
  <c r="G172" i="12"/>
  <c r="H171" i="12" s="1"/>
  <c r="G236" i="12"/>
  <c r="H235" i="12" s="1"/>
  <c r="G40" i="12"/>
  <c r="H39" i="12" s="1"/>
  <c r="G104" i="12"/>
  <c r="H103" i="12" s="1"/>
  <c r="G168" i="12"/>
  <c r="H167" i="12" s="1"/>
  <c r="G232" i="12"/>
  <c r="H231" i="12" s="1"/>
  <c r="F84" i="12"/>
  <c r="F53" i="12"/>
  <c r="F181" i="12"/>
  <c r="F25" i="12"/>
  <c r="F196" i="12"/>
  <c r="F112" i="12"/>
  <c r="F165" i="12"/>
  <c r="F6" i="12"/>
  <c r="F82" i="12"/>
  <c r="F168" i="12"/>
  <c r="F253" i="12"/>
  <c r="F234" i="12"/>
  <c r="F59" i="12"/>
  <c r="F123" i="12"/>
  <c r="F187" i="12"/>
  <c r="F251" i="12"/>
  <c r="F55" i="12"/>
  <c r="F119" i="12"/>
  <c r="F183" i="12"/>
  <c r="F247" i="12"/>
  <c r="O22" i="1" l="1"/>
  <c r="O21" i="1"/>
  <c r="O24" i="1" s="1"/>
  <c r="H263" i="11"/>
  <c r="G67" i="11" l="1"/>
  <c r="H66" i="11" s="1"/>
  <c r="G175" i="11"/>
  <c r="H174" i="11" s="1"/>
  <c r="G242" i="11"/>
  <c r="H241" i="11" s="1"/>
  <c r="G210" i="11"/>
  <c r="H209" i="11" s="1"/>
  <c r="G178" i="11"/>
  <c r="H177" i="11" s="1"/>
  <c r="G114" i="11"/>
  <c r="H113" i="11" s="1"/>
  <c r="G93" i="11"/>
  <c r="H92" i="11" s="1"/>
  <c r="G82" i="11"/>
  <c r="H81" i="11" s="1"/>
  <c r="G50" i="11"/>
  <c r="H49" i="11" s="1"/>
  <c r="G8" i="11"/>
  <c r="H7" i="11" s="1"/>
  <c r="G262" i="11"/>
  <c r="H261" i="11" s="1"/>
  <c r="G230" i="11"/>
  <c r="H229" i="11" s="1"/>
  <c r="G220" i="11"/>
  <c r="H219" i="11" s="1"/>
  <c r="G198" i="11"/>
  <c r="H197" i="11" s="1"/>
  <c r="G188" i="11"/>
  <c r="H187" i="11" s="1"/>
  <c r="G177" i="11"/>
  <c r="H176" i="11" s="1"/>
  <c r="G166" i="11"/>
  <c r="H165" i="11" s="1"/>
  <c r="G145" i="11"/>
  <c r="H144" i="11" s="1"/>
  <c r="G134" i="11"/>
  <c r="H133" i="11" s="1"/>
  <c r="G102" i="11"/>
  <c r="H101" i="11" s="1"/>
  <c r="G92" i="11"/>
  <c r="H91" i="11" s="1"/>
  <c r="G250" i="11"/>
  <c r="H249" i="11" s="1"/>
  <c r="G240" i="11"/>
  <c r="H239" i="11" s="1"/>
  <c r="G229" i="11"/>
  <c r="H228" i="11" s="1"/>
  <c r="G218" i="11"/>
  <c r="H217" i="11" s="1"/>
  <c r="G197" i="11"/>
  <c r="H196" i="11" s="1"/>
  <c r="G186" i="11"/>
  <c r="H185" i="11" s="1"/>
  <c r="G154" i="11"/>
  <c r="H153" i="11" s="1"/>
  <c r="G144" i="11"/>
  <c r="H143" i="11" s="1"/>
  <c r="G122" i="11"/>
  <c r="H121" i="11" s="1"/>
  <c r="G260" i="11"/>
  <c r="H259" i="11" s="1"/>
  <c r="G249" i="11"/>
  <c r="H248" i="11" s="1"/>
  <c r="G217" i="11"/>
  <c r="H216" i="11" s="1"/>
  <c r="G206" i="11"/>
  <c r="H205" i="11" s="1"/>
  <c r="G174" i="11"/>
  <c r="H173" i="11" s="1"/>
  <c r="G164" i="11"/>
  <c r="H163" i="11" s="1"/>
  <c r="G132" i="11"/>
  <c r="H131" i="11" s="1"/>
  <c r="G121" i="11"/>
  <c r="H120" i="11" s="1"/>
  <c r="G78" i="11"/>
  <c r="H77" i="11" s="1"/>
  <c r="G46" i="11"/>
  <c r="H45" i="11" s="1"/>
  <c r="G36" i="11"/>
  <c r="H35" i="11" s="1"/>
  <c r="G4" i="11"/>
  <c r="H3" i="11" s="1"/>
  <c r="G66" i="11"/>
  <c r="H65" i="11" s="1"/>
  <c r="G182" i="11"/>
  <c r="H181" i="11" s="1"/>
  <c r="G140" i="11"/>
  <c r="H139" i="11" s="1"/>
  <c r="G129" i="11"/>
  <c r="H128" i="11" s="1"/>
  <c r="G65" i="11"/>
  <c r="H64" i="11" s="1"/>
  <c r="G54" i="11"/>
  <c r="H53" i="11" s="1"/>
  <c r="G44" i="11"/>
  <c r="H43" i="11" s="1"/>
  <c r="G258" i="11"/>
  <c r="H257" i="11" s="1"/>
  <c r="G248" i="11"/>
  <c r="H247" i="11" s="1"/>
  <c r="G237" i="11"/>
  <c r="H236" i="11" s="1"/>
  <c r="G205" i="11"/>
  <c r="H204" i="11" s="1"/>
  <c r="G194" i="11"/>
  <c r="H193" i="11" s="1"/>
  <c r="G162" i="11"/>
  <c r="H161" i="11" s="1"/>
  <c r="G152" i="11"/>
  <c r="H151" i="11" s="1"/>
  <c r="G130" i="11"/>
  <c r="H129" i="11" s="1"/>
  <c r="G120" i="11"/>
  <c r="H119" i="11" s="1"/>
  <c r="G109" i="11"/>
  <c r="H108" i="11" s="1"/>
  <c r="G77" i="11"/>
  <c r="H76" i="11" s="1"/>
  <c r="G56" i="11"/>
  <c r="H55" i="11" s="1"/>
  <c r="G34" i="11"/>
  <c r="H33" i="11" s="1"/>
  <c r="G24" i="11"/>
  <c r="H23" i="11" s="1"/>
  <c r="G13" i="11"/>
  <c r="H12" i="11" s="1"/>
  <c r="G236" i="11"/>
  <c r="H235" i="11" s="1"/>
  <c r="G214" i="11"/>
  <c r="H213" i="11" s="1"/>
  <c r="G118" i="11"/>
  <c r="H117" i="11" s="1"/>
  <c r="G256" i="11"/>
  <c r="H255" i="11" s="1"/>
  <c r="G245" i="11"/>
  <c r="H244" i="11" s="1"/>
  <c r="G234" i="11"/>
  <c r="H233" i="11" s="1"/>
  <c r="G224" i="11"/>
  <c r="H223" i="11" s="1"/>
  <c r="G202" i="11"/>
  <c r="H201" i="11" s="1"/>
  <c r="G192" i="11"/>
  <c r="H191" i="11" s="1"/>
  <c r="G181" i="11"/>
  <c r="H180" i="11" s="1"/>
  <c r="G149" i="11"/>
  <c r="H148" i="11" s="1"/>
  <c r="G138" i="11"/>
  <c r="H137" i="11" s="1"/>
  <c r="G254" i="11"/>
  <c r="H253" i="11" s="1"/>
  <c r="G244" i="11"/>
  <c r="H243" i="11" s="1"/>
  <c r="G222" i="11"/>
  <c r="H221" i="11" s="1"/>
  <c r="G212" i="11"/>
  <c r="H211" i="11" s="1"/>
  <c r="G201" i="11"/>
  <c r="H200" i="11" s="1"/>
  <c r="G190" i="11"/>
  <c r="H189" i="11" s="1"/>
  <c r="G169" i="11"/>
  <c r="H168" i="11" s="1"/>
  <c r="G158" i="11"/>
  <c r="H157" i="11" s="1"/>
  <c r="G126" i="11"/>
  <c r="H125" i="11" s="1"/>
  <c r="G62" i="11"/>
  <c r="H61" i="11" s="1"/>
  <c r="G30" i="11"/>
  <c r="H29" i="11" s="1"/>
  <c r="G20" i="11"/>
  <c r="H19" i="11" s="1"/>
  <c r="G70" i="11"/>
  <c r="H69" i="11" s="1"/>
  <c r="G106" i="11"/>
  <c r="H105" i="11" s="1"/>
  <c r="G69" i="11"/>
  <c r="H68" i="11" s="1"/>
  <c r="G38" i="11"/>
  <c r="H37" i="11" s="1"/>
  <c r="G17" i="11"/>
  <c r="H16" i="11" s="1"/>
  <c r="G101" i="11"/>
  <c r="H100" i="11" s="1"/>
  <c r="G64" i="11"/>
  <c r="H63" i="11" s="1"/>
  <c r="G96" i="11"/>
  <c r="H95" i="11" s="1"/>
  <c r="G60" i="11"/>
  <c r="H59" i="11" s="1"/>
  <c r="G90" i="11"/>
  <c r="H89" i="11" s="1"/>
  <c r="G32" i="11"/>
  <c r="H31" i="11" s="1"/>
  <c r="G58" i="11"/>
  <c r="H57" i="11" s="1"/>
  <c r="G85" i="11"/>
  <c r="H84" i="11" s="1"/>
  <c r="G53" i="11"/>
  <c r="H52" i="11" s="1"/>
  <c r="G6" i="11"/>
  <c r="H5" i="11" s="1"/>
  <c r="G80" i="11"/>
  <c r="H79" i="11" s="1"/>
  <c r="G49" i="11"/>
  <c r="H48" i="11" s="1"/>
  <c r="G26" i="11"/>
  <c r="H25" i="11" s="1"/>
  <c r="G117" i="11"/>
  <c r="H116" i="11" s="1"/>
  <c r="G74" i="11"/>
  <c r="H73" i="11" s="1"/>
  <c r="G22" i="11"/>
  <c r="H21" i="11" s="1"/>
  <c r="G112" i="11"/>
  <c r="H111" i="11" s="1"/>
  <c r="G42" i="11"/>
  <c r="H41" i="11" s="1"/>
  <c r="F250" i="11"/>
  <c r="F154" i="11"/>
  <c r="F146" i="11"/>
  <c r="F130" i="11"/>
  <c r="F122" i="11"/>
  <c r="F114" i="11"/>
  <c r="F82" i="11"/>
  <c r="F50" i="11"/>
  <c r="F34" i="11"/>
  <c r="F206" i="11"/>
  <c r="F198" i="11"/>
  <c r="F174" i="11"/>
  <c r="F166" i="11"/>
  <c r="F150" i="11"/>
  <c r="F118" i="11"/>
  <c r="F78" i="11"/>
  <c r="F70" i="11"/>
  <c r="F46" i="11"/>
  <c r="F38" i="11"/>
  <c r="F239" i="11"/>
  <c r="F207" i="11"/>
  <c r="F196" i="11"/>
  <c r="F185" i="11"/>
  <c r="F164" i="11"/>
  <c r="F153" i="11"/>
  <c r="F111" i="11"/>
  <c r="F79" i="11"/>
  <c r="F68" i="11"/>
  <c r="F57" i="11"/>
  <c r="F36" i="11"/>
  <c r="F27" i="11"/>
  <c r="F245" i="11"/>
  <c r="F235" i="11"/>
  <c r="F203" i="11"/>
  <c r="F149" i="11"/>
  <c r="F117" i="11"/>
  <c r="F85" i="11"/>
  <c r="F64" i="11"/>
  <c r="F32" i="11"/>
  <c r="F255" i="11"/>
  <c r="F244" i="11"/>
  <c r="F223" i="11"/>
  <c r="F212" i="11"/>
  <c r="F201" i="11"/>
  <c r="F180" i="11"/>
  <c r="F169" i="11"/>
  <c r="F159" i="11"/>
  <c r="F137" i="11"/>
  <c r="F127" i="11"/>
  <c r="F116" i="11"/>
  <c r="F105" i="11"/>
  <c r="F95" i="11"/>
  <c r="F84" i="11"/>
  <c r="F73" i="11"/>
  <c r="F52" i="11"/>
  <c r="F41" i="11"/>
  <c r="F31" i="11"/>
  <c r="F14" i="11"/>
  <c r="F6" i="11"/>
  <c r="F261" i="11"/>
  <c r="F229" i="11"/>
  <c r="F219" i="11"/>
  <c r="F176" i="11"/>
  <c r="F144" i="11"/>
  <c r="F133" i="11"/>
  <c r="F101" i="11"/>
  <c r="F91" i="11"/>
  <c r="F59" i="11"/>
  <c r="F48" i="11"/>
  <c r="F19" i="11"/>
  <c r="F177" i="11"/>
  <c r="F135" i="11"/>
  <c r="F259" i="11"/>
  <c r="F237" i="11"/>
  <c r="F216" i="11"/>
  <c r="F173" i="11"/>
  <c r="F152" i="11"/>
  <c r="F131" i="11"/>
  <c r="F88" i="11"/>
  <c r="F67" i="11"/>
  <c r="F9" i="11"/>
  <c r="F257" i="11"/>
  <c r="F215" i="11"/>
  <c r="F193" i="11"/>
  <c r="F172" i="11"/>
  <c r="F129" i="11"/>
  <c r="F108" i="11"/>
  <c r="F87" i="11"/>
  <c r="F44" i="11"/>
  <c r="F24" i="11"/>
  <c r="F8" i="11"/>
  <c r="F253" i="11"/>
  <c r="F232" i="11"/>
  <c r="F211" i="11"/>
  <c r="F189" i="11"/>
  <c r="F147" i="11"/>
  <c r="F125" i="11"/>
  <c r="F104" i="11"/>
  <c r="F61" i="11"/>
  <c r="F40" i="11"/>
  <c r="F21" i="11"/>
  <c r="F252" i="11"/>
  <c r="F231" i="11"/>
  <c r="F209" i="11"/>
  <c r="F81" i="11"/>
  <c r="F103" i="11"/>
  <c r="F4" i="11"/>
  <c r="F248" i="11"/>
  <c r="F227" i="11"/>
  <c r="F163" i="11"/>
  <c r="F141" i="11"/>
  <c r="F77" i="11"/>
  <c r="F56" i="11"/>
  <c r="F247" i="11"/>
  <c r="F225" i="11"/>
  <c r="F161" i="11"/>
  <c r="F119" i="11"/>
  <c r="F97" i="11"/>
  <c r="F76" i="11"/>
  <c r="F55" i="11"/>
  <c r="F243" i="11"/>
  <c r="F221" i="11"/>
  <c r="F179" i="11"/>
  <c r="F157" i="11"/>
  <c r="F93" i="11"/>
  <c r="F72" i="11"/>
  <c r="F13" i="11"/>
  <c r="F263" i="11"/>
  <c r="F113" i="11"/>
  <c r="F12" i="11"/>
  <c r="F140" i="11" l="1"/>
  <c r="G207" i="11"/>
  <c r="H206" i="11" s="1"/>
  <c r="G195" i="11"/>
  <c r="H194" i="11" s="1"/>
  <c r="G73" i="11"/>
  <c r="H72" i="11" s="1"/>
  <c r="G40" i="11"/>
  <c r="H39" i="11" s="1"/>
  <c r="G125" i="11"/>
  <c r="H124" i="11" s="1"/>
  <c r="G87" i="11"/>
  <c r="H86" i="11" s="1"/>
  <c r="G215" i="11"/>
  <c r="H214" i="11" s="1"/>
  <c r="G139" i="11"/>
  <c r="H138" i="11" s="1"/>
  <c r="G203" i="11"/>
  <c r="H202" i="11" s="1"/>
  <c r="F124" i="11"/>
  <c r="F199" i="11"/>
  <c r="F16" i="11"/>
  <c r="F183" i="11"/>
  <c r="F213" i="11"/>
  <c r="G5" i="11"/>
  <c r="H4" i="11" s="1"/>
  <c r="G16" i="11"/>
  <c r="H15" i="11" s="1"/>
  <c r="G172" i="11"/>
  <c r="H171" i="11" s="1"/>
  <c r="F220" i="11"/>
  <c r="F204" i="11"/>
  <c r="F167" i="11"/>
  <c r="F233" i="11"/>
  <c r="G94" i="11"/>
  <c r="H93" i="11" s="1"/>
  <c r="G47" i="11"/>
  <c r="H46" i="11" s="1"/>
  <c r="G168" i="11"/>
  <c r="H167" i="11" s="1"/>
  <c r="G253" i="11"/>
  <c r="H252" i="11" s="1"/>
  <c r="G183" i="11"/>
  <c r="H182" i="11" s="1"/>
  <c r="G43" i="11"/>
  <c r="H42" i="11" s="1"/>
  <c r="F75" i="11"/>
  <c r="F26" i="11"/>
  <c r="F30" i="11"/>
  <c r="F184" i="11"/>
  <c r="F20" i="11"/>
  <c r="F29" i="11"/>
  <c r="F112" i="11"/>
  <c r="F256" i="11"/>
  <c r="F214" i="11"/>
  <c r="F71" i="11"/>
  <c r="F51" i="11"/>
  <c r="F35" i="11"/>
  <c r="F205" i="11"/>
  <c r="F39" i="11"/>
  <c r="F5" i="11"/>
  <c r="F168" i="11"/>
  <c r="F65" i="11"/>
  <c r="F236" i="11"/>
  <c r="F92" i="11"/>
  <c r="F37" i="11"/>
  <c r="F123" i="11"/>
  <c r="F208" i="11"/>
  <c r="F22" i="11"/>
  <c r="F191" i="11"/>
  <c r="F15" i="11"/>
  <c r="F96" i="11"/>
  <c r="F181" i="11"/>
  <c r="F10" i="11"/>
  <c r="F89" i="11"/>
  <c r="F175" i="11"/>
  <c r="F260" i="11"/>
  <c r="F94" i="11"/>
  <c r="F158" i="11"/>
  <c r="F222" i="11"/>
  <c r="F42" i="11"/>
  <c r="F106" i="11"/>
  <c r="F170" i="11"/>
  <c r="F234" i="11"/>
  <c r="G48" i="11"/>
  <c r="H47" i="11" s="1"/>
  <c r="G28" i="11"/>
  <c r="H27" i="11" s="1"/>
  <c r="G33" i="11"/>
  <c r="H32" i="11" s="1"/>
  <c r="G52" i="11"/>
  <c r="H51" i="11" s="1"/>
  <c r="G137" i="11"/>
  <c r="H136" i="11" s="1"/>
  <c r="G170" i="11"/>
  <c r="H169" i="11" s="1"/>
  <c r="G257" i="11"/>
  <c r="H256" i="11" s="1"/>
  <c r="G98" i="11"/>
  <c r="H97" i="11" s="1"/>
  <c r="G184" i="11"/>
  <c r="H183" i="11" s="1"/>
  <c r="G150" i="11"/>
  <c r="H149" i="11" s="1"/>
  <c r="G25" i="11"/>
  <c r="H24" i="11" s="1"/>
  <c r="G110" i="11"/>
  <c r="H109" i="11" s="1"/>
  <c r="G196" i="11"/>
  <c r="H195" i="11" s="1"/>
  <c r="G133" i="11"/>
  <c r="H132" i="11" s="1"/>
  <c r="G113" i="11"/>
  <c r="H112" i="11" s="1"/>
  <c r="G18" i="11"/>
  <c r="H17" i="11" s="1"/>
  <c r="G104" i="11"/>
  <c r="H103" i="11" s="1"/>
  <c r="G189" i="11"/>
  <c r="H188" i="11" s="1"/>
  <c r="G7" i="11"/>
  <c r="H6" i="11" s="1"/>
  <c r="G71" i="11"/>
  <c r="H70" i="11" s="1"/>
  <c r="G135" i="11"/>
  <c r="H134" i="11" s="1"/>
  <c r="G199" i="11"/>
  <c r="H198" i="11" s="1"/>
  <c r="G263" i="11"/>
  <c r="H262" i="11" s="1"/>
  <c r="G59" i="11"/>
  <c r="H58" i="11" s="1"/>
  <c r="G123" i="11"/>
  <c r="H122" i="11" s="1"/>
  <c r="G187" i="11"/>
  <c r="H186" i="11" s="1"/>
  <c r="G251" i="11"/>
  <c r="H250" i="11" s="1"/>
  <c r="F23" i="11"/>
  <c r="F107" i="11"/>
  <c r="F192" i="11"/>
  <c r="F18" i="11"/>
  <c r="F100" i="11"/>
  <c r="F102" i="11"/>
  <c r="F230" i="11"/>
  <c r="F178" i="11"/>
  <c r="F242" i="11"/>
  <c r="G148" i="11"/>
  <c r="H147" i="11" s="1"/>
  <c r="G233" i="11"/>
  <c r="H232" i="11" s="1"/>
  <c r="G76" i="11"/>
  <c r="H75" i="11" s="1"/>
  <c r="G161" i="11"/>
  <c r="H160" i="11" s="1"/>
  <c r="G124" i="11"/>
  <c r="H123" i="11" s="1"/>
  <c r="G209" i="11"/>
  <c r="H208" i="11" s="1"/>
  <c r="G29" i="11"/>
  <c r="H28" i="11" s="1"/>
  <c r="G200" i="11"/>
  <c r="H199" i="11" s="1"/>
  <c r="G15" i="11"/>
  <c r="H14" i="11" s="1"/>
  <c r="G79" i="11"/>
  <c r="H78" i="11" s="1"/>
  <c r="G143" i="11"/>
  <c r="H142" i="11" s="1"/>
  <c r="G3" i="11"/>
  <c r="G131" i="11"/>
  <c r="H130" i="11" s="1"/>
  <c r="G259" i="11"/>
  <c r="H258" i="11" s="1"/>
  <c r="F186" i="11"/>
  <c r="G23" i="11"/>
  <c r="H22" i="11" s="1"/>
  <c r="G151" i="11"/>
  <c r="H150" i="11" s="1"/>
  <c r="G11" i="11"/>
  <c r="H10" i="11" s="1"/>
  <c r="G75" i="11"/>
  <c r="H74" i="11" s="1"/>
  <c r="F156" i="11"/>
  <c r="F110" i="11"/>
  <c r="F238" i="11"/>
  <c r="F99" i="11"/>
  <c r="F145" i="11"/>
  <c r="F25" i="11"/>
  <c r="F241" i="11"/>
  <c r="F155" i="11"/>
  <c r="F128" i="11"/>
  <c r="F121" i="11"/>
  <c r="F54" i="11"/>
  <c r="F246" i="11"/>
  <c r="F66" i="11"/>
  <c r="F194" i="11"/>
  <c r="F258" i="11"/>
  <c r="G84" i="11"/>
  <c r="H83" i="11" s="1"/>
  <c r="G216" i="11"/>
  <c r="H215" i="11" s="1"/>
  <c r="G86" i="11"/>
  <c r="H85" i="11" s="1"/>
  <c r="G204" i="11"/>
  <c r="H203" i="11" s="1"/>
  <c r="G57" i="11"/>
  <c r="H56" i="11" s="1"/>
  <c r="G142" i="11"/>
  <c r="H141" i="11" s="1"/>
  <c r="G228" i="11"/>
  <c r="H227" i="11" s="1"/>
  <c r="G165" i="11"/>
  <c r="H164" i="11" s="1"/>
  <c r="G136" i="11"/>
  <c r="H135" i="11" s="1"/>
  <c r="G221" i="11"/>
  <c r="H220" i="11" s="1"/>
  <c r="G31" i="11"/>
  <c r="H30" i="11" s="1"/>
  <c r="G95" i="11"/>
  <c r="H94" i="11" s="1"/>
  <c r="G159" i="11"/>
  <c r="H158" i="11" s="1"/>
  <c r="G223" i="11"/>
  <c r="H222" i="11" s="1"/>
  <c r="G19" i="11"/>
  <c r="H18" i="11" s="1"/>
  <c r="G83" i="11"/>
  <c r="H82" i="11" s="1"/>
  <c r="G147" i="11"/>
  <c r="H146" i="11" s="1"/>
  <c r="G211" i="11"/>
  <c r="H210" i="11" s="1"/>
  <c r="F58" i="11"/>
  <c r="F115" i="11"/>
  <c r="F195" i="11"/>
  <c r="F69" i="11"/>
  <c r="F240" i="11"/>
  <c r="F43" i="11"/>
  <c r="F182" i="11"/>
  <c r="F136" i="11"/>
  <c r="F33" i="11"/>
  <c r="F120" i="11"/>
  <c r="F60" i="11"/>
  <c r="F83" i="11"/>
  <c r="F151" i="11"/>
  <c r="F45" i="11"/>
  <c r="F3" i="11"/>
  <c r="F80" i="11"/>
  <c r="F165" i="11"/>
  <c r="F251" i="11"/>
  <c r="F63" i="11"/>
  <c r="F148" i="11"/>
  <c r="F53" i="11"/>
  <c r="F139" i="11"/>
  <c r="F224" i="11"/>
  <c r="F47" i="11"/>
  <c r="F132" i="11"/>
  <c r="F217" i="11"/>
  <c r="F62" i="11"/>
  <c r="F126" i="11"/>
  <c r="F190" i="11"/>
  <c r="F254" i="11"/>
  <c r="F74" i="11"/>
  <c r="F138" i="11"/>
  <c r="F202" i="11"/>
  <c r="G21" i="11"/>
  <c r="H20" i="11" s="1"/>
  <c r="G10" i="11"/>
  <c r="H9" i="11" s="1"/>
  <c r="G37" i="11"/>
  <c r="H36" i="11" s="1"/>
  <c r="G9" i="11"/>
  <c r="H8" i="11" s="1"/>
  <c r="G180" i="11"/>
  <c r="H179" i="11" s="1"/>
  <c r="G128" i="11"/>
  <c r="H127" i="11" s="1"/>
  <c r="G213" i="11"/>
  <c r="H212" i="11" s="1"/>
  <c r="G193" i="11"/>
  <c r="H192" i="11" s="1"/>
  <c r="G45" i="11"/>
  <c r="H44" i="11" s="1"/>
  <c r="G141" i="11"/>
  <c r="H140" i="11" s="1"/>
  <c r="G226" i="11"/>
  <c r="H225" i="11" s="1"/>
  <c r="G97" i="11"/>
  <c r="H96" i="11" s="1"/>
  <c r="G225" i="11"/>
  <c r="H224" i="11" s="1"/>
  <c r="G68" i="11"/>
  <c r="H67" i="11" s="1"/>
  <c r="G153" i="11"/>
  <c r="H152" i="11" s="1"/>
  <c r="G238" i="11"/>
  <c r="H237" i="11" s="1"/>
  <c r="G176" i="11"/>
  <c r="H175" i="11" s="1"/>
  <c r="G261" i="11"/>
  <c r="H260" i="11" s="1"/>
  <c r="G156" i="11"/>
  <c r="H155" i="11" s="1"/>
  <c r="G241" i="11"/>
  <c r="H240" i="11" s="1"/>
  <c r="G61" i="11"/>
  <c r="H60" i="11" s="1"/>
  <c r="G146" i="11"/>
  <c r="H145" i="11" s="1"/>
  <c r="G232" i="11"/>
  <c r="H231" i="11" s="1"/>
  <c r="G39" i="11"/>
  <c r="H38" i="11" s="1"/>
  <c r="G103" i="11"/>
  <c r="H102" i="11" s="1"/>
  <c r="G167" i="11"/>
  <c r="H166" i="11" s="1"/>
  <c r="G231" i="11"/>
  <c r="H230" i="11" s="1"/>
  <c r="G27" i="11"/>
  <c r="H26" i="11" s="1"/>
  <c r="G91" i="11"/>
  <c r="H90" i="11" s="1"/>
  <c r="G155" i="11"/>
  <c r="H154" i="11" s="1"/>
  <c r="G219" i="11"/>
  <c r="H218" i="11" s="1"/>
  <c r="F11" i="11"/>
  <c r="F143" i="11"/>
  <c r="F228" i="11"/>
  <c r="F134" i="11"/>
  <c r="F262" i="11"/>
  <c r="F210" i="11"/>
  <c r="G105" i="11"/>
  <c r="H104" i="11" s="1"/>
  <c r="G108" i="11"/>
  <c r="H107" i="11" s="1"/>
  <c r="G81" i="11"/>
  <c r="H80" i="11" s="1"/>
  <c r="G252" i="11"/>
  <c r="H251" i="11" s="1"/>
  <c r="G72" i="11"/>
  <c r="H71" i="11" s="1"/>
  <c r="G157" i="11"/>
  <c r="H156" i="11" s="1"/>
  <c r="G111" i="11"/>
  <c r="H110" i="11" s="1"/>
  <c r="G239" i="11"/>
  <c r="H238" i="11" s="1"/>
  <c r="G35" i="11"/>
  <c r="H34" i="11" s="1"/>
  <c r="G99" i="11"/>
  <c r="H98" i="11" s="1"/>
  <c r="G163" i="11"/>
  <c r="H162" i="11" s="1"/>
  <c r="G227" i="11"/>
  <c r="H226" i="11" s="1"/>
  <c r="F188" i="11"/>
  <c r="F218" i="11"/>
  <c r="G116" i="11"/>
  <c r="H115" i="11" s="1"/>
  <c r="G89" i="11"/>
  <c r="H88" i="11" s="1"/>
  <c r="G55" i="11"/>
  <c r="H54" i="11" s="1"/>
  <c r="G119" i="11"/>
  <c r="H118" i="11" s="1"/>
  <c r="G247" i="11"/>
  <c r="H246" i="11" s="1"/>
  <c r="G107" i="11"/>
  <c r="H106" i="11" s="1"/>
  <c r="G171" i="11"/>
  <c r="H170" i="11" s="1"/>
  <c r="G235" i="11"/>
  <c r="H234" i="11" s="1"/>
  <c r="F187" i="11"/>
  <c r="F160" i="11"/>
  <c r="F142" i="11"/>
  <c r="F90" i="11"/>
  <c r="F49" i="11"/>
  <c r="F200" i="11"/>
  <c r="F17" i="11"/>
  <c r="F109" i="11"/>
  <c r="F28" i="11"/>
  <c r="F197" i="11"/>
  <c r="F7" i="11"/>
  <c r="F171" i="11"/>
  <c r="F249" i="11"/>
  <c r="F86" i="11"/>
  <c r="F98" i="11"/>
  <c r="F162" i="11"/>
  <c r="F226" i="11"/>
  <c r="G12" i="11"/>
  <c r="H11" i="11" s="1"/>
  <c r="G41" i="11"/>
  <c r="H40" i="11" s="1"/>
  <c r="G160" i="11"/>
  <c r="H159" i="11" s="1"/>
  <c r="G246" i="11"/>
  <c r="H245" i="11" s="1"/>
  <c r="G88" i="11"/>
  <c r="H87" i="11" s="1"/>
  <c r="G173" i="11"/>
  <c r="H172" i="11" s="1"/>
  <c r="G14" i="11"/>
  <c r="H13" i="11" s="1"/>
  <c r="G100" i="11"/>
  <c r="H99" i="11" s="1"/>
  <c r="G185" i="11"/>
  <c r="H184" i="11" s="1"/>
  <c r="G208" i="11"/>
  <c r="H207" i="11" s="1"/>
  <c r="G63" i="11"/>
  <c r="H62" i="11" s="1"/>
  <c r="G127" i="11"/>
  <c r="H126" i="11" s="1"/>
  <c r="G191" i="11"/>
  <c r="H190" i="11" s="1"/>
  <c r="G255" i="11"/>
  <c r="H254" i="11" s="1"/>
  <c r="G51" i="11"/>
  <c r="H50" i="11" s="1"/>
  <c r="G115" i="11"/>
  <c r="H114" i="11" s="1"/>
  <c r="G179" i="11"/>
  <c r="H178" i="11" s="1"/>
  <c r="G243" i="11"/>
  <c r="H242" i="11" s="1"/>
  <c r="H263" i="10"/>
  <c r="F237" i="10" l="1"/>
  <c r="F213" i="10"/>
  <c r="F181" i="10"/>
  <c r="F149" i="10"/>
  <c r="F141" i="10"/>
  <c r="F117" i="10"/>
  <c r="F21" i="10"/>
  <c r="F108" i="10"/>
  <c r="F92" i="10"/>
  <c r="F68" i="10"/>
  <c r="F52" i="10"/>
  <c r="F44" i="10"/>
  <c r="F36" i="10"/>
  <c r="F28" i="10"/>
  <c r="F20" i="10"/>
  <c r="F12" i="10"/>
  <c r="F260" i="10"/>
  <c r="F252" i="10"/>
  <c r="F244" i="10"/>
  <c r="F236" i="10"/>
  <c r="F228" i="10"/>
  <c r="F220" i="10"/>
  <c r="F204" i="10"/>
  <c r="F196" i="10"/>
  <c r="F188" i="10"/>
  <c r="F172" i="10"/>
  <c r="F164" i="10"/>
  <c r="F156" i="10"/>
  <c r="F140" i="10"/>
  <c r="F132" i="10"/>
  <c r="F124" i="10"/>
  <c r="F100" i="10"/>
  <c r="F84" i="10"/>
  <c r="F60" i="10"/>
  <c r="F251" i="10"/>
  <c r="F239" i="10"/>
  <c r="F226" i="10"/>
  <c r="F187" i="10"/>
  <c r="F175" i="10"/>
  <c r="F123" i="10"/>
  <c r="F111" i="10"/>
  <c r="F86" i="10"/>
  <c r="F73" i="10"/>
  <c r="F59" i="10"/>
  <c r="F38" i="10"/>
  <c r="F246" i="10"/>
  <c r="F219" i="10"/>
  <c r="F207" i="10"/>
  <c r="F155" i="10"/>
  <c r="F143" i="10"/>
  <c r="F91" i="10"/>
  <c r="F79" i="10"/>
  <c r="F54" i="10"/>
  <c r="F42" i="10"/>
  <c r="F10" i="10"/>
  <c r="F227" i="10"/>
  <c r="F193" i="10"/>
  <c r="F107" i="10"/>
  <c r="F259" i="10"/>
  <c r="F225" i="10"/>
  <c r="F158" i="10"/>
  <c r="F106" i="10"/>
  <c r="F71" i="10"/>
  <c r="F206" i="10"/>
  <c r="F138" i="10"/>
  <c r="F9" i="10"/>
  <c r="F139" i="10"/>
  <c r="F39" i="10"/>
  <c r="F257" i="10"/>
  <c r="F241" i="10"/>
  <c r="F223" i="10"/>
  <c r="F103" i="10"/>
  <c r="F255" i="10"/>
  <c r="F222" i="10"/>
  <c r="F203" i="10"/>
  <c r="F186" i="10"/>
  <c r="F153" i="10"/>
  <c r="F135" i="10"/>
  <c r="F119" i="10"/>
  <c r="F67" i="10"/>
  <c r="F50" i="10"/>
  <c r="F35" i="10"/>
  <c r="F8" i="10"/>
  <c r="F115" i="10"/>
  <c r="F82" i="10"/>
  <c r="F49" i="10"/>
  <c r="F34" i="10"/>
  <c r="F250" i="10"/>
  <c r="F217" i="10"/>
  <c r="F183" i="10"/>
  <c r="F114" i="10"/>
  <c r="F81" i="10"/>
  <c r="F47" i="10"/>
  <c r="F18" i="10"/>
  <c r="F215" i="10"/>
  <c r="F95" i="10"/>
  <c r="F17" i="10"/>
  <c r="F254" i="10"/>
  <c r="F235" i="10"/>
  <c r="F218" i="10"/>
  <c r="F167" i="10"/>
  <c r="F151" i="10"/>
  <c r="F65" i="10"/>
  <c r="F7" i="10"/>
  <c r="F199" i="10"/>
  <c r="F147" i="10"/>
  <c r="F97" i="10"/>
  <c r="F63" i="10"/>
  <c r="F4" i="10"/>
  <c r="F163" i="10"/>
  <c r="F78" i="10"/>
  <c r="F131" i="10"/>
  <c r="F179" i="10"/>
  <c r="F249" i="10"/>
  <c r="F231" i="10"/>
  <c r="F129" i="10"/>
  <c r="F31" i="10"/>
  <c r="F263" i="10"/>
  <c r="F247" i="10"/>
  <c r="F211" i="10"/>
  <c r="F195" i="10"/>
  <c r="F178" i="10"/>
  <c r="F161" i="10"/>
  <c r="F145" i="10"/>
  <c r="F127" i="10"/>
  <c r="F110" i="10"/>
  <c r="F75" i="10"/>
  <c r="F58" i="10"/>
  <c r="F15" i="10"/>
  <c r="F177" i="10"/>
  <c r="F27" i="10"/>
  <c r="F14" i="10"/>
  <c r="F242" i="10"/>
  <c r="F174" i="10"/>
  <c r="F122" i="10"/>
  <c r="F89" i="10"/>
  <c r="F55" i="10"/>
  <c r="F25" i="10"/>
  <c r="F190" i="10"/>
  <c r="G249" i="10"/>
  <c r="H248" i="10" s="1"/>
  <c r="G241" i="10"/>
  <c r="H240" i="10" s="1"/>
  <c r="G217" i="10"/>
  <c r="H216" i="10" s="1"/>
  <c r="G209" i="10"/>
  <c r="H208" i="10" s="1"/>
  <c r="G185" i="10"/>
  <c r="H184" i="10" s="1"/>
  <c r="G177" i="10"/>
  <c r="H176" i="10" s="1"/>
  <c r="G153" i="10"/>
  <c r="H152" i="10" s="1"/>
  <c r="G145" i="10"/>
  <c r="H144" i="10" s="1"/>
  <c r="G121" i="10"/>
  <c r="H120" i="10" s="1"/>
  <c r="G113" i="10"/>
  <c r="H112" i="10" s="1"/>
  <c r="G89" i="10"/>
  <c r="H88" i="10" s="1"/>
  <c r="G81" i="10"/>
  <c r="H80" i="10" s="1"/>
  <c r="G57" i="10"/>
  <c r="H56" i="10" s="1"/>
  <c r="G49" i="10"/>
  <c r="H48" i="10" s="1"/>
  <c r="G25" i="10"/>
  <c r="H24" i="10" s="1"/>
  <c r="G17" i="10"/>
  <c r="H16" i="10" s="1"/>
  <c r="G222" i="10"/>
  <c r="H221" i="10" s="1"/>
  <c r="G214" i="10"/>
  <c r="H213" i="10" s="1"/>
  <c r="G158" i="10"/>
  <c r="H157" i="10" s="1"/>
  <c r="G118" i="10"/>
  <c r="H117" i="10" s="1"/>
  <c r="G62" i="10"/>
  <c r="H61" i="10" s="1"/>
  <c r="G54" i="10"/>
  <c r="H53" i="10" s="1"/>
  <c r="G22" i="10"/>
  <c r="H21" i="10" s="1"/>
  <c r="G261" i="10"/>
  <c r="H260" i="10" s="1"/>
  <c r="G253" i="10"/>
  <c r="H252" i="10" s="1"/>
  <c r="G237" i="10"/>
  <c r="H236" i="10" s="1"/>
  <c r="G229" i="10"/>
  <c r="H228" i="10" s="1"/>
  <c r="G221" i="10"/>
  <c r="H220" i="10" s="1"/>
  <c r="G205" i="10"/>
  <c r="H204" i="10" s="1"/>
  <c r="G197" i="10"/>
  <c r="H196" i="10" s="1"/>
  <c r="G189" i="10"/>
  <c r="H188" i="10" s="1"/>
  <c r="G173" i="10"/>
  <c r="H172" i="10" s="1"/>
  <c r="G165" i="10"/>
  <c r="H164" i="10" s="1"/>
  <c r="G157" i="10"/>
  <c r="H156" i="10" s="1"/>
  <c r="G141" i="10"/>
  <c r="H140" i="10" s="1"/>
  <c r="G133" i="10"/>
  <c r="H132" i="10" s="1"/>
  <c r="G125" i="10"/>
  <c r="H124" i="10" s="1"/>
  <c r="G109" i="10"/>
  <c r="H108" i="10" s="1"/>
  <c r="G101" i="10"/>
  <c r="H100" i="10" s="1"/>
  <c r="G93" i="10"/>
  <c r="H92" i="10" s="1"/>
  <c r="G77" i="10"/>
  <c r="H76" i="10" s="1"/>
  <c r="G69" i="10"/>
  <c r="H68" i="10" s="1"/>
  <c r="G61" i="10"/>
  <c r="H60" i="10" s="1"/>
  <c r="G45" i="10"/>
  <c r="H44" i="10" s="1"/>
  <c r="G37" i="10"/>
  <c r="H36" i="10" s="1"/>
  <c r="G29" i="10"/>
  <c r="H28" i="10" s="1"/>
  <c r="G13" i="10"/>
  <c r="H12" i="10" s="1"/>
  <c r="G5" i="10"/>
  <c r="H4" i="10" s="1"/>
  <c r="G242" i="10"/>
  <c r="H241" i="10" s="1"/>
  <c r="G226" i="10"/>
  <c r="H225" i="10" s="1"/>
  <c r="G202" i="10"/>
  <c r="H201" i="10" s="1"/>
  <c r="G178" i="10"/>
  <c r="H177" i="10" s="1"/>
  <c r="G162" i="10"/>
  <c r="H161" i="10" s="1"/>
  <c r="G138" i="10"/>
  <c r="H137" i="10" s="1"/>
  <c r="G114" i="10"/>
  <c r="H113" i="10" s="1"/>
  <c r="G98" i="10"/>
  <c r="H97" i="10" s="1"/>
  <c r="G74" i="10"/>
  <c r="H73" i="10" s="1"/>
  <c r="G50" i="10"/>
  <c r="H49" i="10" s="1"/>
  <c r="G34" i="10"/>
  <c r="H33" i="10" s="1"/>
  <c r="G10" i="10"/>
  <c r="H9" i="10" s="1"/>
  <c r="G259" i="10"/>
  <c r="H258" i="10" s="1"/>
  <c r="G227" i="10"/>
  <c r="H226" i="10" s="1"/>
  <c r="G147" i="10"/>
  <c r="H146" i="10" s="1"/>
  <c r="G99" i="10"/>
  <c r="H98" i="10" s="1"/>
  <c r="G83" i="10"/>
  <c r="H82" i="10" s="1"/>
  <c r="G67" i="10"/>
  <c r="H66" i="10" s="1"/>
  <c r="G251" i="10"/>
  <c r="H250" i="10" s="1"/>
  <c r="G235" i="10"/>
  <c r="H234" i="10" s="1"/>
  <c r="G219" i="10"/>
  <c r="H218" i="10" s="1"/>
  <c r="G155" i="10"/>
  <c r="H154" i="10" s="1"/>
  <c r="G107" i="10"/>
  <c r="H106" i="10" s="1"/>
  <c r="G91" i="10"/>
  <c r="H90" i="10" s="1"/>
  <c r="G43" i="10"/>
  <c r="H42" i="10" s="1"/>
  <c r="G27" i="10"/>
  <c r="H26" i="10" s="1"/>
  <c r="G248" i="10"/>
  <c r="H247" i="10" s="1"/>
  <c r="G232" i="10"/>
  <c r="H231" i="10" s="1"/>
  <c r="G212" i="10"/>
  <c r="H211" i="10" s="1"/>
  <c r="G191" i="10"/>
  <c r="H190" i="10" s="1"/>
  <c r="G168" i="10"/>
  <c r="H167" i="10" s="1"/>
  <c r="G148" i="10"/>
  <c r="H147" i="10" s="1"/>
  <c r="G127" i="10"/>
  <c r="H126" i="10" s="1"/>
  <c r="G104" i="10"/>
  <c r="H103" i="10" s="1"/>
  <c r="G84" i="10"/>
  <c r="H83" i="10" s="1"/>
  <c r="G40" i="10"/>
  <c r="H39" i="10" s="1"/>
  <c r="G20" i="10"/>
  <c r="H19" i="10" s="1"/>
  <c r="G39" i="10"/>
  <c r="H38" i="10" s="1"/>
  <c r="G36" i="10"/>
  <c r="H35" i="10" s="1"/>
  <c r="G143" i="10"/>
  <c r="H142" i="10" s="1"/>
  <c r="G120" i="10"/>
  <c r="H119" i="10" s="1"/>
  <c r="G15" i="10"/>
  <c r="H14" i="10" s="1"/>
  <c r="G255" i="10"/>
  <c r="H254" i="10" s="1"/>
  <c r="G204" i="10"/>
  <c r="H203" i="10" s="1"/>
  <c r="G183" i="10"/>
  <c r="H182" i="10" s="1"/>
  <c r="G160" i="10"/>
  <c r="H159" i="10" s="1"/>
  <c r="G96" i="10"/>
  <c r="H95" i="10" s="1"/>
  <c r="G76" i="10"/>
  <c r="H75" i="10" s="1"/>
  <c r="G32" i="10"/>
  <c r="H31" i="10" s="1"/>
  <c r="G12" i="10"/>
  <c r="H11" i="10" s="1"/>
  <c r="G247" i="10"/>
  <c r="H246" i="10" s="1"/>
  <c r="G135" i="10"/>
  <c r="H134" i="10" s="1"/>
  <c r="G71" i="10"/>
  <c r="H70" i="10" s="1"/>
  <c r="G47" i="10"/>
  <c r="H46" i="10" s="1"/>
  <c r="G224" i="10"/>
  <c r="H223" i="10" s="1"/>
  <c r="G200" i="10"/>
  <c r="H199" i="10" s="1"/>
  <c r="G180" i="10"/>
  <c r="H179" i="10" s="1"/>
  <c r="G136" i="10"/>
  <c r="H135" i="10" s="1"/>
  <c r="G116" i="10"/>
  <c r="H115" i="10" s="1"/>
  <c r="G95" i="10"/>
  <c r="H94" i="10" s="1"/>
  <c r="G72" i="10"/>
  <c r="H71" i="10" s="1"/>
  <c r="G52" i="10"/>
  <c r="H51" i="10" s="1"/>
  <c r="G31" i="10"/>
  <c r="H30" i="10" s="1"/>
  <c r="G8" i="10"/>
  <c r="H7" i="10" s="1"/>
  <c r="G88" i="10"/>
  <c r="H87" i="10" s="1"/>
  <c r="G244" i="10"/>
  <c r="H243" i="10" s="1"/>
  <c r="G220" i="10"/>
  <c r="H219" i="10" s="1"/>
  <c r="G196" i="10"/>
  <c r="H195" i="10" s="1"/>
  <c r="G132" i="10"/>
  <c r="H131" i="10" s="1"/>
  <c r="G111" i="10"/>
  <c r="H110" i="10" s="1"/>
  <c r="G4" i="10"/>
  <c r="H3" i="10" s="1"/>
  <c r="G240" i="10"/>
  <c r="H239" i="10" s="1"/>
  <c r="G215" i="10"/>
  <c r="H214" i="10" s="1"/>
  <c r="G192" i="10"/>
  <c r="H191" i="10" s="1"/>
  <c r="G172" i="10"/>
  <c r="H171" i="10" s="1"/>
  <c r="G151" i="10"/>
  <c r="H150" i="10" s="1"/>
  <c r="G128" i="10"/>
  <c r="H127" i="10" s="1"/>
  <c r="G108" i="10"/>
  <c r="H107" i="10" s="1"/>
  <c r="G64" i="10"/>
  <c r="H63" i="10" s="1"/>
  <c r="G23" i="10"/>
  <c r="H22" i="10" s="1"/>
  <c r="G263" i="10"/>
  <c r="H262" i="10" s="1"/>
  <c r="G208" i="10"/>
  <c r="H207" i="10" s="1"/>
  <c r="G167" i="10"/>
  <c r="H166" i="10" s="1"/>
  <c r="G124" i="10"/>
  <c r="H123" i="10" s="1"/>
  <c r="G103" i="10"/>
  <c r="H102" i="10" s="1"/>
  <c r="G79" i="10"/>
  <c r="H78" i="10" s="1"/>
  <c r="G16" i="10" l="1"/>
  <c r="H15" i="10" s="1"/>
  <c r="G152" i="10"/>
  <c r="H151" i="10" s="1"/>
  <c r="G48" i="10"/>
  <c r="H47" i="10" s="1"/>
  <c r="G44" i="10"/>
  <c r="H43" i="10" s="1"/>
  <c r="G256" i="10"/>
  <c r="H255" i="10" s="1"/>
  <c r="F185" i="10"/>
  <c r="F3" i="10"/>
  <c r="F24" i="10"/>
  <c r="G24" i="10"/>
  <c r="H23" i="10" s="1"/>
  <c r="G156" i="10"/>
  <c r="H155" i="10" s="1"/>
  <c r="G140" i="10"/>
  <c r="H139" i="10" s="1"/>
  <c r="G236" i="10"/>
  <c r="H235" i="10" s="1"/>
  <c r="F113" i="10"/>
  <c r="F77" i="10"/>
  <c r="F56" i="10"/>
  <c r="G28" i="10"/>
  <c r="H27" i="10" s="1"/>
  <c r="G60" i="10"/>
  <c r="H59" i="10" s="1"/>
  <c r="G175" i="10"/>
  <c r="H174" i="10" s="1"/>
  <c r="G112" i="10"/>
  <c r="H111" i="10" s="1"/>
  <c r="G159" i="10"/>
  <c r="H158" i="10" s="1"/>
  <c r="G92" i="10"/>
  <c r="H91" i="10" s="1"/>
  <c r="G55" i="10"/>
  <c r="H54" i="10" s="1"/>
  <c r="G228" i="10"/>
  <c r="H227" i="10" s="1"/>
  <c r="G184" i="10"/>
  <c r="H183" i="10" s="1"/>
  <c r="G144" i="10"/>
  <c r="H143" i="10" s="1"/>
  <c r="G11" i="10"/>
  <c r="H10" i="10" s="1"/>
  <c r="G139" i="10"/>
  <c r="H138" i="10" s="1"/>
  <c r="G115" i="10"/>
  <c r="H114" i="10" s="1"/>
  <c r="G243" i="10"/>
  <c r="H242" i="10" s="1"/>
  <c r="G58" i="10"/>
  <c r="H57" i="10" s="1"/>
  <c r="G122" i="10"/>
  <c r="H121" i="10" s="1"/>
  <c r="G186" i="10"/>
  <c r="H185" i="10" s="1"/>
  <c r="G250" i="10"/>
  <c r="H249" i="10" s="1"/>
  <c r="G53" i="10"/>
  <c r="H52" i="10" s="1"/>
  <c r="G117" i="10"/>
  <c r="H116" i="10" s="1"/>
  <c r="G181" i="10"/>
  <c r="H180" i="10" s="1"/>
  <c r="G245" i="10"/>
  <c r="H244" i="10" s="1"/>
  <c r="G46" i="10"/>
  <c r="H45" i="10" s="1"/>
  <c r="G110" i="10"/>
  <c r="H109" i="10" s="1"/>
  <c r="G174" i="10"/>
  <c r="H173" i="10" s="1"/>
  <c r="G238" i="10"/>
  <c r="H237" i="10" s="1"/>
  <c r="G41" i="10"/>
  <c r="H40" i="10" s="1"/>
  <c r="G105" i="10"/>
  <c r="H104" i="10" s="1"/>
  <c r="G169" i="10"/>
  <c r="H168" i="10" s="1"/>
  <c r="G233" i="10"/>
  <c r="H232" i="10" s="1"/>
  <c r="F74" i="10"/>
  <c r="F134" i="10"/>
  <c r="F62" i="10"/>
  <c r="F166" i="10"/>
  <c r="F102" i="10"/>
  <c r="F238" i="10"/>
  <c r="F154" i="10"/>
  <c r="F40" i="10"/>
  <c r="F90" i="10"/>
  <c r="F243" i="10"/>
  <c r="F182" i="10"/>
  <c r="F16" i="10"/>
  <c r="F214" i="10"/>
  <c r="F76" i="10"/>
  <c r="F37" i="10"/>
  <c r="F101" i="10"/>
  <c r="F165" i="10"/>
  <c r="F229" i="10"/>
  <c r="F80" i="10"/>
  <c r="F144" i="10"/>
  <c r="F208" i="10"/>
  <c r="G3" i="10"/>
  <c r="G131" i="10"/>
  <c r="H130" i="10" s="1"/>
  <c r="G66" i="10"/>
  <c r="H65" i="10" s="1"/>
  <c r="G130" i="10"/>
  <c r="H129" i="10" s="1"/>
  <c r="G194" i="10"/>
  <c r="H193" i="10" s="1"/>
  <c r="G258" i="10"/>
  <c r="H257" i="10" s="1"/>
  <c r="G182" i="10"/>
  <c r="H181" i="10" s="1"/>
  <c r="G246" i="10"/>
  <c r="H245" i="10" s="1"/>
  <c r="F262" i="10"/>
  <c r="F194" i="10"/>
  <c r="F26" i="10"/>
  <c r="F45" i="10"/>
  <c r="F109" i="10"/>
  <c r="F173" i="10"/>
  <c r="F88" i="10"/>
  <c r="F152" i="10"/>
  <c r="F216" i="10"/>
  <c r="G207" i="10"/>
  <c r="H206" i="10" s="1"/>
  <c r="G19" i="10"/>
  <c r="H18" i="10" s="1"/>
  <c r="G126" i="10"/>
  <c r="H125" i="10" s="1"/>
  <c r="G190" i="10"/>
  <c r="H189" i="10" s="1"/>
  <c r="G254" i="10"/>
  <c r="H253" i="10" s="1"/>
  <c r="F146" i="10"/>
  <c r="F126" i="10"/>
  <c r="F105" i="10"/>
  <c r="F137" i="10"/>
  <c r="F53" i="10"/>
  <c r="F245" i="10"/>
  <c r="F96" i="10"/>
  <c r="F160" i="10"/>
  <c r="F224" i="10"/>
  <c r="G231" i="10"/>
  <c r="H230" i="10" s="1"/>
  <c r="G176" i="10"/>
  <c r="H175" i="10" s="1"/>
  <c r="G119" i="10"/>
  <c r="H118" i="10" s="1"/>
  <c r="G56" i="10"/>
  <c r="H55" i="10" s="1"/>
  <c r="G260" i="10"/>
  <c r="H259" i="10" s="1"/>
  <c r="G63" i="10"/>
  <c r="H62" i="10" s="1"/>
  <c r="G239" i="10"/>
  <c r="H238" i="10" s="1"/>
  <c r="G59" i="10"/>
  <c r="H58" i="10" s="1"/>
  <c r="G187" i="10"/>
  <c r="H186" i="10" s="1"/>
  <c r="G35" i="10"/>
  <c r="H34" i="10" s="1"/>
  <c r="G163" i="10"/>
  <c r="H162" i="10" s="1"/>
  <c r="G18" i="10"/>
  <c r="H17" i="10" s="1"/>
  <c r="G82" i="10"/>
  <c r="H81" i="10" s="1"/>
  <c r="G146" i="10"/>
  <c r="H145" i="10" s="1"/>
  <c r="G210" i="10"/>
  <c r="H209" i="10" s="1"/>
  <c r="G6" i="10"/>
  <c r="H5" i="10" s="1"/>
  <c r="G70" i="10"/>
  <c r="H69" i="10" s="1"/>
  <c r="G134" i="10"/>
  <c r="H133" i="10" s="1"/>
  <c r="G198" i="10"/>
  <c r="H197" i="10" s="1"/>
  <c r="G262" i="10"/>
  <c r="H261" i="10" s="1"/>
  <c r="G65" i="10"/>
  <c r="H64" i="10" s="1"/>
  <c r="G129" i="10"/>
  <c r="H128" i="10" s="1"/>
  <c r="G193" i="10"/>
  <c r="H192" i="10" s="1"/>
  <c r="G257" i="10"/>
  <c r="H256" i="10" s="1"/>
  <c r="F70" i="10"/>
  <c r="F209" i="10"/>
  <c r="F30" i="10"/>
  <c r="F202" i="10"/>
  <c r="F23" i="10"/>
  <c r="F171" i="10"/>
  <c r="F51" i="10"/>
  <c r="F142" i="10"/>
  <c r="F22" i="10"/>
  <c r="F118" i="10"/>
  <c r="F48" i="10"/>
  <c r="F150" i="10"/>
  <c r="F148" i="10"/>
  <c r="F212" i="10"/>
  <c r="F61" i="10"/>
  <c r="F125" i="10"/>
  <c r="F189" i="10"/>
  <c r="F253" i="10"/>
  <c r="F104" i="10"/>
  <c r="F168" i="10"/>
  <c r="F232" i="10"/>
  <c r="G87" i="10"/>
  <c r="H86" i="10" s="1"/>
  <c r="G171" i="10"/>
  <c r="H170" i="10" s="1"/>
  <c r="G188" i="10"/>
  <c r="H187" i="10" s="1"/>
  <c r="G68" i="10"/>
  <c r="H67" i="10" s="1"/>
  <c r="G199" i="10"/>
  <c r="H198" i="10" s="1"/>
  <c r="G252" i="10"/>
  <c r="H251" i="10" s="1"/>
  <c r="G223" i="10"/>
  <c r="H222" i="10" s="1"/>
  <c r="G100" i="10"/>
  <c r="H99" i="10" s="1"/>
  <c r="G216" i="10"/>
  <c r="H215" i="10" s="1"/>
  <c r="G75" i="10"/>
  <c r="H74" i="10" s="1"/>
  <c r="G203" i="10"/>
  <c r="H202" i="10" s="1"/>
  <c r="G51" i="10"/>
  <c r="H50" i="10" s="1"/>
  <c r="G179" i="10"/>
  <c r="H178" i="10" s="1"/>
  <c r="G26" i="10"/>
  <c r="H25" i="10" s="1"/>
  <c r="G90" i="10"/>
  <c r="H89" i="10" s="1"/>
  <c r="G154" i="10"/>
  <c r="H153" i="10" s="1"/>
  <c r="G218" i="10"/>
  <c r="H217" i="10" s="1"/>
  <c r="G21" i="10"/>
  <c r="H20" i="10" s="1"/>
  <c r="G85" i="10"/>
  <c r="H84" i="10" s="1"/>
  <c r="G149" i="10"/>
  <c r="H148" i="10" s="1"/>
  <c r="G213" i="10"/>
  <c r="H212" i="10" s="1"/>
  <c r="G14" i="10"/>
  <c r="H13" i="10" s="1"/>
  <c r="G78" i="10"/>
  <c r="H77" i="10" s="1"/>
  <c r="G142" i="10"/>
  <c r="H141" i="10" s="1"/>
  <c r="G206" i="10"/>
  <c r="H205" i="10" s="1"/>
  <c r="G9" i="10"/>
  <c r="H8" i="10" s="1"/>
  <c r="G73" i="10"/>
  <c r="H72" i="10" s="1"/>
  <c r="G137" i="10"/>
  <c r="H136" i="10" s="1"/>
  <c r="G201" i="10"/>
  <c r="H200" i="10" s="1"/>
  <c r="F121" i="10"/>
  <c r="F43" i="10"/>
  <c r="F198" i="10"/>
  <c r="F234" i="10"/>
  <c r="F19" i="10"/>
  <c r="F170" i="10"/>
  <c r="F87" i="10"/>
  <c r="F191" i="10"/>
  <c r="F159" i="10"/>
  <c r="F32" i="10"/>
  <c r="F130" i="10"/>
  <c r="F233" i="10"/>
  <c r="F162" i="10"/>
  <c r="F5" i="10"/>
  <c r="F69" i="10"/>
  <c r="F133" i="10"/>
  <c r="F197" i="10"/>
  <c r="F261" i="10"/>
  <c r="F112" i="10"/>
  <c r="F176" i="10"/>
  <c r="F240" i="10"/>
  <c r="G195" i="10"/>
  <c r="H194" i="10" s="1"/>
  <c r="G86" i="10"/>
  <c r="H85" i="10" s="1"/>
  <c r="G150" i="10"/>
  <c r="H149" i="10" s="1"/>
  <c r="F13" i="10"/>
  <c r="F205" i="10"/>
  <c r="F120" i="10"/>
  <c r="F184" i="10"/>
  <c r="F248" i="10"/>
  <c r="G211" i="10"/>
  <c r="H210" i="10" s="1"/>
  <c r="G106" i="10"/>
  <c r="H105" i="10" s="1"/>
  <c r="G170" i="10"/>
  <c r="H169" i="10" s="1"/>
  <c r="G234" i="10"/>
  <c r="H233" i="10" s="1"/>
  <c r="G30" i="10"/>
  <c r="H29" i="10" s="1"/>
  <c r="G94" i="10"/>
  <c r="H93" i="10" s="1"/>
  <c r="F210" i="10"/>
  <c r="F258" i="10"/>
  <c r="F85" i="10"/>
  <c r="F64" i="10"/>
  <c r="F128" i="10"/>
  <c r="F192" i="10"/>
  <c r="F256" i="10"/>
  <c r="G7" i="10"/>
  <c r="H6" i="10" s="1"/>
  <c r="G42" i="10"/>
  <c r="H41" i="10" s="1"/>
  <c r="G164" i="10"/>
  <c r="H163" i="10" s="1"/>
  <c r="G80" i="10"/>
  <c r="H79" i="10" s="1"/>
  <c r="G123" i="10"/>
  <c r="H122" i="10" s="1"/>
  <c r="G38" i="10"/>
  <c r="H37" i="10" s="1"/>
  <c r="G102" i="10"/>
  <c r="H101" i="10" s="1"/>
  <c r="G166" i="10"/>
  <c r="H165" i="10" s="1"/>
  <c r="G230" i="10"/>
  <c r="H229" i="10" s="1"/>
  <c r="G33" i="10"/>
  <c r="H32" i="10" s="1"/>
  <c r="G97" i="10"/>
  <c r="H96" i="10" s="1"/>
  <c r="G161" i="10"/>
  <c r="H160" i="10" s="1"/>
  <c r="G225" i="10"/>
  <c r="H224" i="10" s="1"/>
  <c r="F41" i="10"/>
  <c r="F94" i="10"/>
  <c r="F230" i="10"/>
  <c r="F46" i="10"/>
  <c r="F33" i="10"/>
  <c r="F99" i="10"/>
  <c r="F83" i="10"/>
  <c r="F11" i="10"/>
  <c r="F57" i="10"/>
  <c r="F66" i="10"/>
  <c r="F169" i="10"/>
  <c r="F6" i="10"/>
  <c r="F98" i="10"/>
  <c r="F201" i="10"/>
  <c r="F116" i="10"/>
  <c r="F180" i="10"/>
  <c r="F29" i="10"/>
  <c r="F93" i="10"/>
  <c r="F157" i="10"/>
  <c r="F221" i="10"/>
  <c r="F72" i="10"/>
  <c r="F136" i="10"/>
  <c r="F200" i="10"/>
  <c r="H263" i="9"/>
  <c r="G251" i="9" l="1"/>
  <c r="H250" i="9" s="1"/>
  <c r="G195" i="9"/>
  <c r="H194" i="9" s="1"/>
  <c r="G155" i="9"/>
  <c r="H154" i="9" s="1"/>
  <c r="G67" i="9"/>
  <c r="H66" i="9" s="1"/>
  <c r="G59" i="9"/>
  <c r="H58" i="9" s="1"/>
  <c r="G231" i="9"/>
  <c r="H230" i="9" s="1"/>
  <c r="G199" i="9"/>
  <c r="H198" i="9" s="1"/>
  <c r="G143" i="9"/>
  <c r="H142" i="9" s="1"/>
  <c r="G71" i="9"/>
  <c r="H70" i="9" s="1"/>
  <c r="G241" i="9"/>
  <c r="H240" i="9" s="1"/>
  <c r="G230" i="9"/>
  <c r="H229" i="9" s="1"/>
  <c r="G188" i="9"/>
  <c r="H187" i="9" s="1"/>
  <c r="G156" i="9"/>
  <c r="H155" i="9" s="1"/>
  <c r="G260" i="9"/>
  <c r="H259" i="9" s="1"/>
  <c r="G217" i="9"/>
  <c r="H216" i="9" s="1"/>
  <c r="G174" i="9"/>
  <c r="H173" i="9" s="1"/>
  <c r="G142" i="9"/>
  <c r="H141" i="9" s="1"/>
  <c r="G46" i="9"/>
  <c r="H45" i="9" s="1"/>
  <c r="G246" i="9"/>
  <c r="H245" i="9" s="1"/>
  <c r="G214" i="9"/>
  <c r="H213" i="9" s="1"/>
  <c r="G182" i="9"/>
  <c r="H181" i="9" s="1"/>
  <c r="G150" i="9"/>
  <c r="H149" i="9" s="1"/>
  <c r="G254" i="9"/>
  <c r="H253" i="9" s="1"/>
  <c r="G222" i="9"/>
  <c r="H221" i="9" s="1"/>
  <c r="G180" i="9"/>
  <c r="H179" i="9" s="1"/>
  <c r="G169" i="9"/>
  <c r="H168" i="9" s="1"/>
  <c r="G158" i="9"/>
  <c r="H157" i="9" s="1"/>
  <c r="G126" i="9"/>
  <c r="H125" i="9" s="1"/>
  <c r="G94" i="9"/>
  <c r="H93" i="9" s="1"/>
  <c r="G30" i="9"/>
  <c r="H29" i="9" s="1"/>
  <c r="G232" i="9"/>
  <c r="H231" i="9" s="1"/>
  <c r="G221" i="9"/>
  <c r="H220" i="9" s="1"/>
  <c r="G210" i="9"/>
  <c r="H209" i="9" s="1"/>
  <c r="G189" i="9"/>
  <c r="H188" i="9" s="1"/>
  <c r="G178" i="9"/>
  <c r="H177" i="9" s="1"/>
  <c r="G146" i="9"/>
  <c r="H145" i="9" s="1"/>
  <c r="G136" i="9"/>
  <c r="H135" i="9" s="1"/>
  <c r="G104" i="9"/>
  <c r="H103" i="9" s="1"/>
  <c r="G93" i="9"/>
  <c r="H92" i="9" s="1"/>
  <c r="G82" i="9"/>
  <c r="H81" i="9" s="1"/>
  <c r="G61" i="9"/>
  <c r="H60" i="9" s="1"/>
  <c r="G50" i="9"/>
  <c r="H49" i="9" s="1"/>
  <c r="G18" i="9"/>
  <c r="H17" i="9" s="1"/>
  <c r="G8" i="9"/>
  <c r="H7" i="9" s="1"/>
  <c r="G170" i="9"/>
  <c r="H169" i="9" s="1"/>
  <c r="G128" i="9"/>
  <c r="H127" i="9" s="1"/>
  <c r="G109" i="9"/>
  <c r="H108" i="9" s="1"/>
  <c r="G58" i="9"/>
  <c r="H57" i="9" s="1"/>
  <c r="G42" i="9"/>
  <c r="H41" i="9" s="1"/>
  <c r="G24" i="9"/>
  <c r="H23" i="9" s="1"/>
  <c r="G250" i="9"/>
  <c r="H249" i="9" s="1"/>
  <c r="G5" i="9"/>
  <c r="H4" i="9" s="1"/>
  <c r="G248" i="9"/>
  <c r="H247" i="9" s="1"/>
  <c r="G192" i="9"/>
  <c r="H191" i="9" s="1"/>
  <c r="G162" i="9"/>
  <c r="H161" i="9" s="1"/>
  <c r="G106" i="9"/>
  <c r="H105" i="9" s="1"/>
  <c r="G88" i="9"/>
  <c r="H87" i="9" s="1"/>
  <c r="G54" i="9"/>
  <c r="H53" i="9" s="1"/>
  <c r="G37" i="9"/>
  <c r="H36" i="9" s="1"/>
  <c r="G245" i="9"/>
  <c r="H244" i="9" s="1"/>
  <c r="G160" i="9"/>
  <c r="H159" i="9" s="1"/>
  <c r="G138" i="9"/>
  <c r="H137" i="9" s="1"/>
  <c r="G120" i="9"/>
  <c r="H119" i="9" s="1"/>
  <c r="G86" i="9"/>
  <c r="H85" i="9" s="1"/>
  <c r="G69" i="9"/>
  <c r="H68" i="9" s="1"/>
  <c r="G53" i="9"/>
  <c r="H52" i="9" s="1"/>
  <c r="G17" i="9"/>
  <c r="H16" i="9" s="1"/>
  <c r="G240" i="9"/>
  <c r="H239" i="9" s="1"/>
  <c r="G208" i="9"/>
  <c r="H207" i="9" s="1"/>
  <c r="G152" i="9"/>
  <c r="H151" i="9" s="1"/>
  <c r="G81" i="9"/>
  <c r="H80" i="9" s="1"/>
  <c r="G32" i="9"/>
  <c r="H31" i="9" s="1"/>
  <c r="G13" i="9"/>
  <c r="H12" i="9" s="1"/>
  <c r="G12" i="9"/>
  <c r="H11" i="9" s="1"/>
  <c r="G213" i="9"/>
  <c r="H212" i="9" s="1"/>
  <c r="G154" i="9"/>
  <c r="H153" i="9" s="1"/>
  <c r="G134" i="9"/>
  <c r="H133" i="9" s="1"/>
  <c r="G118" i="9"/>
  <c r="H117" i="9" s="1"/>
  <c r="G101" i="9"/>
  <c r="H100" i="9" s="1"/>
  <c r="G85" i="9"/>
  <c r="H84" i="9" s="1"/>
  <c r="G66" i="9"/>
  <c r="H65" i="9" s="1"/>
  <c r="G33" i="9"/>
  <c r="H32" i="9" s="1"/>
  <c r="G16" i="9"/>
  <c r="H15" i="9" s="1"/>
  <c r="G28" i="9"/>
  <c r="H27" i="9" s="1"/>
  <c r="G237" i="9"/>
  <c r="H236" i="9" s="1"/>
  <c r="G261" i="9"/>
  <c r="H260" i="9" s="1"/>
  <c r="G234" i="9"/>
  <c r="H233" i="9" s="1"/>
  <c r="G205" i="9"/>
  <c r="H204" i="9" s="1"/>
  <c r="G176" i="9"/>
  <c r="H175" i="9" s="1"/>
  <c r="G130" i="9"/>
  <c r="H129" i="9" s="1"/>
  <c r="G113" i="9"/>
  <c r="H112" i="9" s="1"/>
  <c r="G97" i="9"/>
  <c r="H96" i="9" s="1"/>
  <c r="G45" i="9"/>
  <c r="H44" i="9" s="1"/>
  <c r="G258" i="9"/>
  <c r="H257" i="9" s="1"/>
  <c r="G202" i="9"/>
  <c r="H201" i="9" s="1"/>
  <c r="G173" i="9"/>
  <c r="H172" i="9" s="1"/>
  <c r="G145" i="9"/>
  <c r="H144" i="9" s="1"/>
  <c r="G96" i="9"/>
  <c r="H95" i="9" s="1"/>
  <c r="G77" i="9"/>
  <c r="H76" i="9" s="1"/>
  <c r="G26" i="9"/>
  <c r="H25" i="9" s="1"/>
  <c r="G10" i="9"/>
  <c r="H9" i="9" s="1"/>
  <c r="G256" i="9"/>
  <c r="H255" i="9" s="1"/>
  <c r="G226" i="9"/>
  <c r="H225" i="9" s="1"/>
  <c r="G197" i="9"/>
  <c r="H196" i="9" s="1"/>
  <c r="G194" i="9"/>
  <c r="H193" i="9" s="1"/>
  <c r="G165" i="9"/>
  <c r="H164" i="9" s="1"/>
  <c r="G141" i="9"/>
  <c r="H140" i="9" s="1"/>
  <c r="G124" i="9"/>
  <c r="H123" i="9" s="1"/>
  <c r="G90" i="9"/>
  <c r="H89" i="9" s="1"/>
  <c r="G74" i="9"/>
  <c r="H73" i="9" s="1"/>
  <c r="G56" i="9"/>
  <c r="H55" i="9" s="1"/>
  <c r="G22" i="9"/>
  <c r="H21" i="9" s="1"/>
  <c r="G21" i="9"/>
  <c r="H20" i="9" s="1"/>
  <c r="F250" i="9"/>
  <c r="F218" i="9"/>
  <c r="F194" i="9"/>
  <c r="F154" i="9"/>
  <c r="F130" i="9"/>
  <c r="F122" i="9"/>
  <c r="F90" i="9"/>
  <c r="F254" i="9"/>
  <c r="F222" i="9"/>
  <c r="F158" i="9"/>
  <c r="F126" i="9"/>
  <c r="F245" i="9"/>
  <c r="F203" i="9"/>
  <c r="F149" i="9"/>
  <c r="F128" i="9"/>
  <c r="F117" i="9"/>
  <c r="F75" i="9"/>
  <c r="F50" i="9"/>
  <c r="F42" i="9"/>
  <c r="F10" i="9"/>
  <c r="F229" i="9"/>
  <c r="F197" i="9"/>
  <c r="F187" i="9"/>
  <c r="F144" i="9"/>
  <c r="F101" i="9"/>
  <c r="F70" i="9"/>
  <c r="F62" i="9"/>
  <c r="F260" i="9"/>
  <c r="F217" i="9"/>
  <c r="F207" i="9"/>
  <c r="F175" i="9"/>
  <c r="F164" i="9"/>
  <c r="F132" i="9"/>
  <c r="F89" i="9"/>
  <c r="F79" i="9"/>
  <c r="F53" i="9"/>
  <c r="F45" i="9"/>
  <c r="F21" i="9"/>
  <c r="F13" i="9"/>
  <c r="F236" i="9"/>
  <c r="F55" i="9"/>
  <c r="F52" i="9"/>
  <c r="F64" i="9"/>
  <c r="F25" i="9"/>
  <c r="F231" i="9"/>
  <c r="F195" i="9"/>
  <c r="F161" i="9"/>
  <c r="F145" i="9"/>
  <c r="F109" i="9"/>
  <c r="F93" i="9"/>
  <c r="F49" i="9"/>
  <c r="F36" i="9"/>
  <c r="F24" i="9"/>
  <c r="F177" i="9"/>
  <c r="F141" i="9"/>
  <c r="F108" i="9"/>
  <c r="F92" i="9"/>
  <c r="F23" i="9"/>
  <c r="F225" i="9"/>
  <c r="F191" i="9"/>
  <c r="F173" i="9"/>
  <c r="F105" i="9"/>
  <c r="F33" i="9"/>
  <c r="F189" i="9"/>
  <c r="F137" i="9"/>
  <c r="F19" i="9"/>
  <c r="F263" i="9"/>
  <c r="F227" i="9"/>
  <c r="F193" i="9"/>
  <c r="F73" i="9"/>
  <c r="F209" i="9"/>
  <c r="F124" i="9"/>
  <c r="F72" i="9"/>
  <c r="F47" i="9"/>
  <c r="F172" i="9"/>
  <c r="F120" i="9"/>
  <c r="F7" i="9"/>
  <c r="F257" i="9"/>
  <c r="F241" i="9"/>
  <c r="F205" i="9"/>
  <c r="F156" i="9"/>
  <c r="F57" i="9"/>
  <c r="F237" i="9"/>
  <c r="F221" i="9"/>
  <c r="F169" i="9"/>
  <c r="F152" i="9"/>
  <c r="F136" i="9"/>
  <c r="F103" i="9"/>
  <c r="F84" i="9"/>
  <c r="F68" i="9"/>
  <c r="F43" i="9"/>
  <c r="F31" i="9"/>
  <c r="F17" i="9"/>
  <c r="F4" i="9"/>
  <c r="F201" i="9"/>
  <c r="F168" i="9"/>
  <c r="F99" i="9"/>
  <c r="F83" i="9"/>
  <c r="F67" i="9"/>
  <c r="F28" i="9"/>
  <c r="F16" i="9"/>
  <c r="F3" i="9"/>
  <c r="F233" i="9"/>
  <c r="F200" i="9"/>
  <c r="F183" i="9"/>
  <c r="F148" i="9"/>
  <c r="F115" i="9"/>
  <c r="F97" i="9"/>
  <c r="F40" i="9"/>
  <c r="F248" i="9"/>
  <c r="F180" i="9"/>
  <c r="F163" i="9"/>
  <c r="F113" i="9"/>
  <c r="F95" i="9"/>
  <c r="F77" i="9"/>
  <c r="F39" i="9"/>
  <c r="F12" i="9"/>
  <c r="F215" i="9" l="1"/>
  <c r="G29" i="9"/>
  <c r="H28" i="9" s="1"/>
  <c r="G114" i="9"/>
  <c r="H113" i="9" s="1"/>
  <c r="G200" i="9"/>
  <c r="H199" i="9" s="1"/>
  <c r="G190" i="9"/>
  <c r="H189" i="9" s="1"/>
  <c r="G212" i="9"/>
  <c r="H211" i="9" s="1"/>
  <c r="G39" i="9"/>
  <c r="H38" i="9" s="1"/>
  <c r="G103" i="9"/>
  <c r="H102" i="9" s="1"/>
  <c r="G167" i="9"/>
  <c r="H166" i="9" s="1"/>
  <c r="G91" i="9"/>
  <c r="H90" i="9" s="1"/>
  <c r="G219" i="9"/>
  <c r="H218" i="9" s="1"/>
  <c r="F44" i="9"/>
  <c r="G14" i="9"/>
  <c r="H13" i="9" s="1"/>
  <c r="F32" i="9"/>
  <c r="F140" i="9"/>
  <c r="F211" i="9"/>
  <c r="F81" i="9"/>
  <c r="F85" i="9"/>
  <c r="F129" i="9"/>
  <c r="F65" i="9"/>
  <c r="F223" i="9"/>
  <c r="G149" i="9"/>
  <c r="H148" i="9" s="1"/>
  <c r="G184" i="9"/>
  <c r="H183" i="9" s="1"/>
  <c r="G98" i="9"/>
  <c r="H97" i="9" s="1"/>
  <c r="G34" i="9"/>
  <c r="H33" i="9" s="1"/>
  <c r="G242" i="9"/>
  <c r="H241" i="9" s="1"/>
  <c r="G62" i="9"/>
  <c r="H61" i="9" s="1"/>
  <c r="G84" i="9"/>
  <c r="H83" i="9" s="1"/>
  <c r="F135" i="9"/>
  <c r="F213" i="9"/>
  <c r="F20" i="9"/>
  <c r="F199" i="9"/>
  <c r="F29" i="9"/>
  <c r="F51" i="9"/>
  <c r="F167" i="9"/>
  <c r="F41" i="9"/>
  <c r="F119" i="9"/>
  <c r="F255" i="9"/>
  <c r="F8" i="9"/>
  <c r="F244" i="9"/>
  <c r="F59" i="9"/>
  <c r="F243" i="9"/>
  <c r="F125" i="9"/>
  <c r="F63" i="9"/>
  <c r="F15" i="9"/>
  <c r="F184" i="9"/>
  <c r="F37" i="9"/>
  <c r="F111" i="9"/>
  <c r="F196" i="9"/>
  <c r="F14" i="9"/>
  <c r="F80" i="9"/>
  <c r="F165" i="9"/>
  <c r="F251" i="9"/>
  <c r="F58" i="9"/>
  <c r="F139" i="9"/>
  <c r="F224" i="9"/>
  <c r="F110" i="9"/>
  <c r="F174" i="9"/>
  <c r="F238" i="9"/>
  <c r="F106" i="9"/>
  <c r="F170" i="9"/>
  <c r="F234" i="9"/>
  <c r="G108" i="9"/>
  <c r="H107" i="9" s="1"/>
  <c r="G129" i="9"/>
  <c r="H128" i="9" s="1"/>
  <c r="G80" i="9"/>
  <c r="H79" i="9" s="1"/>
  <c r="G181" i="9"/>
  <c r="H180" i="9" s="1"/>
  <c r="G102" i="9"/>
  <c r="H101" i="9" s="1"/>
  <c r="G218" i="9"/>
  <c r="H217" i="9" s="1"/>
  <c r="G76" i="9"/>
  <c r="H75" i="9" s="1"/>
  <c r="G20" i="9"/>
  <c r="H19" i="9" s="1"/>
  <c r="G105" i="9"/>
  <c r="H104" i="9" s="1"/>
  <c r="G161" i="9"/>
  <c r="H160" i="9" s="1"/>
  <c r="G68" i="9"/>
  <c r="H67" i="9" s="1"/>
  <c r="G153" i="9"/>
  <c r="H152" i="9" s="1"/>
  <c r="G238" i="9"/>
  <c r="H237" i="9" s="1"/>
  <c r="G209" i="9"/>
  <c r="H208" i="9" s="1"/>
  <c r="G23" i="9"/>
  <c r="H22" i="9" s="1"/>
  <c r="G87" i="9"/>
  <c r="H86" i="9" s="1"/>
  <c r="G151" i="9"/>
  <c r="H150" i="9" s="1"/>
  <c r="G215" i="9"/>
  <c r="H214" i="9" s="1"/>
  <c r="G11" i="9"/>
  <c r="H10" i="9" s="1"/>
  <c r="G75" i="9"/>
  <c r="H74" i="9" s="1"/>
  <c r="G139" i="9"/>
  <c r="H138" i="9" s="1"/>
  <c r="G203" i="9"/>
  <c r="H202" i="9" s="1"/>
  <c r="F104" i="9"/>
  <c r="F232" i="9"/>
  <c r="F259" i="9"/>
  <c r="F88" i="9"/>
  <c r="F9" i="9"/>
  <c r="F76" i="9"/>
  <c r="F212" i="9"/>
  <c r="F27" i="9"/>
  <c r="F220" i="9"/>
  <c r="F121" i="9"/>
  <c r="F22" i="9"/>
  <c r="F91" i="9"/>
  <c r="F176" i="9"/>
  <c r="F261" i="9"/>
  <c r="F66" i="9"/>
  <c r="F235" i="9"/>
  <c r="F118" i="9"/>
  <c r="F182" i="9"/>
  <c r="F246" i="9"/>
  <c r="F114" i="9"/>
  <c r="F178" i="9"/>
  <c r="F242" i="9"/>
  <c r="G48" i="9"/>
  <c r="H47" i="9" s="1"/>
  <c r="G70" i="9"/>
  <c r="H69" i="9" s="1"/>
  <c r="G92" i="9"/>
  <c r="H91" i="9" s="1"/>
  <c r="G40" i="9"/>
  <c r="H39" i="9" s="1"/>
  <c r="G125" i="9"/>
  <c r="H124" i="9" s="1"/>
  <c r="G116" i="9"/>
  <c r="H115" i="9" s="1"/>
  <c r="G201" i="9"/>
  <c r="H200" i="9" s="1"/>
  <c r="G172" i="9"/>
  <c r="H171" i="9" s="1"/>
  <c r="G257" i="9"/>
  <c r="H256" i="9" s="1"/>
  <c r="G78" i="9"/>
  <c r="H77" i="9" s="1"/>
  <c r="G164" i="9"/>
  <c r="H163" i="9" s="1"/>
  <c r="G249" i="9"/>
  <c r="H248" i="9" s="1"/>
  <c r="G220" i="9"/>
  <c r="H219" i="9" s="1"/>
  <c r="G31" i="9"/>
  <c r="H30" i="9" s="1"/>
  <c r="G95" i="9"/>
  <c r="H94" i="9" s="1"/>
  <c r="G159" i="9"/>
  <c r="H158" i="9" s="1"/>
  <c r="G223" i="9"/>
  <c r="H222" i="9" s="1"/>
  <c r="G19" i="9"/>
  <c r="H18" i="9" s="1"/>
  <c r="G83" i="9"/>
  <c r="H82" i="9" s="1"/>
  <c r="G147" i="9"/>
  <c r="H146" i="9" s="1"/>
  <c r="G211" i="9"/>
  <c r="H210" i="9" s="1"/>
  <c r="F160" i="9"/>
  <c r="F190" i="9"/>
  <c r="G65" i="9"/>
  <c r="H64" i="9" s="1"/>
  <c r="G41" i="9"/>
  <c r="H40" i="9" s="1"/>
  <c r="G4" i="9"/>
  <c r="H3" i="9" s="1"/>
  <c r="G89" i="9"/>
  <c r="H88" i="9" s="1"/>
  <c r="G27" i="9"/>
  <c r="H26" i="9" s="1"/>
  <c r="F30" i="9"/>
  <c r="F35" i="9"/>
  <c r="F61" i="9"/>
  <c r="F143" i="9"/>
  <c r="F228" i="9"/>
  <c r="F38" i="9"/>
  <c r="F112" i="9"/>
  <c r="F171" i="9"/>
  <c r="F256" i="9"/>
  <c r="F134" i="9"/>
  <c r="F198" i="9"/>
  <c r="F262" i="9"/>
  <c r="F258" i="9"/>
  <c r="G44" i="9"/>
  <c r="H43" i="9" s="1"/>
  <c r="G52" i="9"/>
  <c r="H51" i="9" s="1"/>
  <c r="G137" i="9"/>
  <c r="H136" i="9" s="1"/>
  <c r="G193" i="9"/>
  <c r="H192" i="9" s="1"/>
  <c r="G100" i="9"/>
  <c r="H99" i="9" s="1"/>
  <c r="G185" i="9"/>
  <c r="H184" i="9" s="1"/>
  <c r="G47" i="9"/>
  <c r="H46" i="9" s="1"/>
  <c r="G111" i="9"/>
  <c r="H110" i="9" s="1"/>
  <c r="G175" i="9"/>
  <c r="H174" i="9" s="1"/>
  <c r="G239" i="9"/>
  <c r="H238" i="9" s="1"/>
  <c r="G35" i="9"/>
  <c r="H34" i="9" s="1"/>
  <c r="G99" i="9"/>
  <c r="H98" i="9" s="1"/>
  <c r="G163" i="9"/>
  <c r="H162" i="9" s="1"/>
  <c r="G227" i="9"/>
  <c r="H226" i="9" s="1"/>
  <c r="F186" i="9"/>
  <c r="F247" i="9"/>
  <c r="F253" i="9"/>
  <c r="F18" i="9"/>
  <c r="F252" i="9"/>
  <c r="F116" i="9"/>
  <c r="F56" i="9"/>
  <c r="F188" i="9"/>
  <c r="F71" i="9"/>
  <c r="F87" i="9"/>
  <c r="F157" i="9"/>
  <c r="F48" i="9"/>
  <c r="F11" i="9"/>
  <c r="F127" i="9"/>
  <c r="F131" i="9"/>
  <c r="F5" i="9"/>
  <c r="F69" i="9"/>
  <c r="F153" i="9"/>
  <c r="F239" i="9"/>
  <c r="F46" i="9"/>
  <c r="F123" i="9"/>
  <c r="F208" i="9"/>
  <c r="F26" i="9"/>
  <c r="F96" i="9"/>
  <c r="F181" i="9"/>
  <c r="F78" i="9"/>
  <c r="F142" i="9"/>
  <c r="F206" i="9"/>
  <c r="F74" i="9"/>
  <c r="F138" i="9"/>
  <c r="F202" i="9"/>
  <c r="G38" i="9"/>
  <c r="H37" i="9" s="1"/>
  <c r="G60" i="9"/>
  <c r="H59" i="9" s="1"/>
  <c r="G229" i="9"/>
  <c r="H228" i="9" s="1"/>
  <c r="G186" i="9"/>
  <c r="H185" i="9" s="1"/>
  <c r="G122" i="9"/>
  <c r="H121" i="9" s="1"/>
  <c r="G6" i="9"/>
  <c r="H5" i="9" s="1"/>
  <c r="G144" i="9"/>
  <c r="H143" i="9" s="1"/>
  <c r="G72" i="9"/>
  <c r="H71" i="9" s="1"/>
  <c r="G157" i="9"/>
  <c r="H156" i="9" s="1"/>
  <c r="G148" i="9"/>
  <c r="H147" i="9" s="1"/>
  <c r="G233" i="9"/>
  <c r="H232" i="9" s="1"/>
  <c r="G204" i="9"/>
  <c r="H203" i="9" s="1"/>
  <c r="G25" i="9"/>
  <c r="H24" i="9" s="1"/>
  <c r="G110" i="9"/>
  <c r="H109" i="9" s="1"/>
  <c r="G196" i="9"/>
  <c r="H195" i="9" s="1"/>
  <c r="G166" i="9"/>
  <c r="H165" i="9" s="1"/>
  <c r="G252" i="9"/>
  <c r="H251" i="9" s="1"/>
  <c r="G55" i="9"/>
  <c r="H54" i="9" s="1"/>
  <c r="G119" i="9"/>
  <c r="H118" i="9" s="1"/>
  <c r="G183" i="9"/>
  <c r="H182" i="9" s="1"/>
  <c r="G247" i="9"/>
  <c r="H246" i="9" s="1"/>
  <c r="G43" i="9"/>
  <c r="H42" i="9" s="1"/>
  <c r="G107" i="9"/>
  <c r="H106" i="9" s="1"/>
  <c r="G171" i="9"/>
  <c r="H170" i="9" s="1"/>
  <c r="G235" i="9"/>
  <c r="H234" i="9" s="1"/>
  <c r="F147" i="9"/>
  <c r="F151" i="9"/>
  <c r="F204" i="9"/>
  <c r="F159" i="9"/>
  <c r="F60" i="9"/>
  <c r="F216" i="9"/>
  <c r="F249" i="9"/>
  <c r="F54" i="9"/>
  <c r="F133" i="9"/>
  <c r="F219" i="9"/>
  <c r="F34" i="9"/>
  <c r="F107" i="9"/>
  <c r="F192" i="9"/>
  <c r="F86" i="9"/>
  <c r="F150" i="9"/>
  <c r="F214" i="9"/>
  <c r="F82" i="9"/>
  <c r="F146" i="9"/>
  <c r="F210" i="9"/>
  <c r="G224" i="9"/>
  <c r="H223" i="9" s="1"/>
  <c r="G49" i="9"/>
  <c r="H48" i="9" s="1"/>
  <c r="G117" i="9"/>
  <c r="H116" i="9" s="1"/>
  <c r="G216" i="9"/>
  <c r="H215" i="9" s="1"/>
  <c r="G140" i="9"/>
  <c r="H139" i="9" s="1"/>
  <c r="G168" i="9"/>
  <c r="H167" i="9" s="1"/>
  <c r="G253" i="9"/>
  <c r="H252" i="9" s="1"/>
  <c r="G73" i="9"/>
  <c r="H72" i="9" s="1"/>
  <c r="G244" i="9"/>
  <c r="H243" i="9" s="1"/>
  <c r="G36" i="9"/>
  <c r="H35" i="9" s="1"/>
  <c r="G121" i="9"/>
  <c r="H120" i="9" s="1"/>
  <c r="G206" i="9"/>
  <c r="H205" i="9" s="1"/>
  <c r="G177" i="9"/>
  <c r="H176" i="9" s="1"/>
  <c r="G262" i="9"/>
  <c r="H261" i="9" s="1"/>
  <c r="G63" i="9"/>
  <c r="H62" i="9" s="1"/>
  <c r="G127" i="9"/>
  <c r="H126" i="9" s="1"/>
  <c r="G191" i="9"/>
  <c r="H190" i="9" s="1"/>
  <c r="G255" i="9"/>
  <c r="H254" i="9" s="1"/>
  <c r="G51" i="9"/>
  <c r="H50" i="9" s="1"/>
  <c r="G115" i="9"/>
  <c r="H114" i="9" s="1"/>
  <c r="G179" i="9"/>
  <c r="H178" i="9" s="1"/>
  <c r="G243" i="9"/>
  <c r="H242" i="9" s="1"/>
  <c r="F94" i="9"/>
  <c r="G133" i="9"/>
  <c r="H132" i="9" s="1"/>
  <c r="G225" i="9"/>
  <c r="H224" i="9" s="1"/>
  <c r="G132" i="9"/>
  <c r="H131" i="9" s="1"/>
  <c r="G7" i="9"/>
  <c r="H6" i="9" s="1"/>
  <c r="G135" i="9"/>
  <c r="H134" i="9" s="1"/>
  <c r="G263" i="9"/>
  <c r="H262" i="9" s="1"/>
  <c r="G123" i="9"/>
  <c r="H122" i="9" s="1"/>
  <c r="G187" i="9"/>
  <c r="H186" i="9" s="1"/>
  <c r="F179" i="9"/>
  <c r="F100" i="9"/>
  <c r="F185" i="9"/>
  <c r="F6" i="9"/>
  <c r="F155" i="9"/>
  <c r="F240" i="9"/>
  <c r="F102" i="9"/>
  <c r="F166" i="9"/>
  <c r="F230" i="9"/>
  <c r="F98" i="9"/>
  <c r="F162" i="9"/>
  <c r="F226" i="9"/>
  <c r="G112" i="9"/>
  <c r="H111" i="9" s="1"/>
  <c r="G64" i="9"/>
  <c r="H63" i="9" s="1"/>
  <c r="G9" i="9"/>
  <c r="H8" i="9" s="1"/>
  <c r="G236" i="9"/>
  <c r="H235" i="9" s="1"/>
  <c r="G57" i="9"/>
  <c r="H56" i="9" s="1"/>
  <c r="G228" i="9"/>
  <c r="H227" i="9" s="1"/>
  <c r="G198" i="9"/>
  <c r="H197" i="9" s="1"/>
  <c r="G15" i="9"/>
  <c r="H14" i="9" s="1"/>
  <c r="G79" i="9"/>
  <c r="H78" i="9" s="1"/>
  <c r="G207" i="9"/>
  <c r="H206" i="9" s="1"/>
  <c r="G3" i="9"/>
  <c r="G131" i="9"/>
  <c r="H130" i="9" s="1"/>
  <c r="G259" i="9"/>
  <c r="H258" i="9" s="1"/>
  <c r="H263" i="8"/>
  <c r="G260" i="8" l="1"/>
  <c r="H259" i="8" s="1"/>
  <c r="G257" i="8"/>
  <c r="H256" i="8" s="1"/>
  <c r="G249" i="8"/>
  <c r="H248" i="8" s="1"/>
  <c r="G209" i="8"/>
  <c r="H208" i="8" s="1"/>
  <c r="G193" i="8"/>
  <c r="H192" i="8" s="1"/>
  <c r="G137" i="8"/>
  <c r="H136" i="8" s="1"/>
  <c r="G73" i="8"/>
  <c r="H72" i="8" s="1"/>
  <c r="G65" i="8"/>
  <c r="H64" i="8" s="1"/>
  <c r="G57" i="8"/>
  <c r="H56" i="8" s="1"/>
  <c r="G17" i="8"/>
  <c r="H16" i="8" s="1"/>
  <c r="G9" i="8"/>
  <c r="H8" i="8" s="1"/>
  <c r="G149" i="8"/>
  <c r="H148" i="8" s="1"/>
  <c r="G141" i="8"/>
  <c r="H140" i="8" s="1"/>
  <c r="G93" i="8"/>
  <c r="H92" i="8" s="1"/>
  <c r="G85" i="8"/>
  <c r="H84" i="8" s="1"/>
  <c r="G77" i="8"/>
  <c r="H76" i="8" s="1"/>
  <c r="G21" i="8"/>
  <c r="H20" i="8" s="1"/>
  <c r="G262" i="8"/>
  <c r="H261" i="8" s="1"/>
  <c r="G228" i="8"/>
  <c r="H227" i="8" s="1"/>
  <c r="G196" i="8"/>
  <c r="H195" i="8" s="1"/>
  <c r="G175" i="8"/>
  <c r="H174" i="8" s="1"/>
  <c r="G164" i="8"/>
  <c r="H163" i="8" s="1"/>
  <c r="G132" i="8"/>
  <c r="H131" i="8" s="1"/>
  <c r="G111" i="8"/>
  <c r="H110" i="8" s="1"/>
  <c r="G100" i="8"/>
  <c r="H99" i="8" s="1"/>
  <c r="G90" i="8"/>
  <c r="H89" i="8" s="1"/>
  <c r="G68" i="8"/>
  <c r="H67" i="8" s="1"/>
  <c r="G36" i="8"/>
  <c r="H35" i="8" s="1"/>
  <c r="G26" i="8"/>
  <c r="H25" i="8" s="1"/>
  <c r="G4" i="8"/>
  <c r="H3" i="8" s="1"/>
  <c r="G224" i="8"/>
  <c r="H223" i="8" s="1"/>
  <c r="G214" i="8"/>
  <c r="H213" i="8" s="1"/>
  <c r="G203" i="8"/>
  <c r="H202" i="8" s="1"/>
  <c r="G160" i="8"/>
  <c r="H159" i="8" s="1"/>
  <c r="G128" i="8"/>
  <c r="H127" i="8" s="1"/>
  <c r="G96" i="8"/>
  <c r="H95" i="8" s="1"/>
  <c r="G54" i="8"/>
  <c r="H53" i="8" s="1"/>
  <c r="G43" i="8"/>
  <c r="H42" i="8" s="1"/>
  <c r="G32" i="8"/>
  <c r="H31" i="8" s="1"/>
  <c r="G255" i="8"/>
  <c r="H254" i="8" s="1"/>
  <c r="G244" i="8"/>
  <c r="H243" i="8" s="1"/>
  <c r="G234" i="8"/>
  <c r="H233" i="8" s="1"/>
  <c r="G223" i="8"/>
  <c r="H222" i="8" s="1"/>
  <c r="G212" i="8"/>
  <c r="H211" i="8" s="1"/>
  <c r="G202" i="8"/>
  <c r="H201" i="8" s="1"/>
  <c r="G191" i="8"/>
  <c r="H190" i="8" s="1"/>
  <c r="G180" i="8"/>
  <c r="H179" i="8" s="1"/>
  <c r="G170" i="8"/>
  <c r="H169" i="8" s="1"/>
  <c r="G159" i="8"/>
  <c r="H158" i="8" s="1"/>
  <c r="G138" i="8"/>
  <c r="H137" i="8" s="1"/>
  <c r="G127" i="8"/>
  <c r="H126" i="8" s="1"/>
  <c r="G116" i="8"/>
  <c r="H115" i="8" s="1"/>
  <c r="G106" i="8"/>
  <c r="H105" i="8" s="1"/>
  <c r="G95" i="8"/>
  <c r="H94" i="8" s="1"/>
  <c r="G74" i="8"/>
  <c r="H73" i="8" s="1"/>
  <c r="G63" i="8"/>
  <c r="H62" i="8" s="1"/>
  <c r="G52" i="8"/>
  <c r="H51" i="8" s="1"/>
  <c r="G42" i="8"/>
  <c r="H41" i="8" s="1"/>
  <c r="G31" i="8"/>
  <c r="H30" i="8" s="1"/>
  <c r="G10" i="8"/>
  <c r="H9" i="8" s="1"/>
  <c r="G240" i="8"/>
  <c r="H239" i="8" s="1"/>
  <c r="G230" i="8"/>
  <c r="H229" i="8" s="1"/>
  <c r="G219" i="8"/>
  <c r="H218" i="8" s="1"/>
  <c r="G208" i="8"/>
  <c r="H207" i="8" s="1"/>
  <c r="G176" i="8"/>
  <c r="H175" i="8" s="1"/>
  <c r="G166" i="8"/>
  <c r="H165" i="8" s="1"/>
  <c r="G144" i="8"/>
  <c r="H143" i="8" s="1"/>
  <c r="G134" i="8"/>
  <c r="H133" i="8" s="1"/>
  <c r="G123" i="8"/>
  <c r="H122" i="8" s="1"/>
  <c r="G112" i="8"/>
  <c r="H111" i="8" s="1"/>
  <c r="G59" i="8"/>
  <c r="H58" i="8" s="1"/>
  <c r="G48" i="8"/>
  <c r="H47" i="8" s="1"/>
  <c r="G38" i="8"/>
  <c r="H37" i="8" s="1"/>
  <c r="G238" i="8"/>
  <c r="H237" i="8" s="1"/>
  <c r="G216" i="8"/>
  <c r="H215" i="8" s="1"/>
  <c r="G195" i="8"/>
  <c r="H194" i="8" s="1"/>
  <c r="G174" i="8"/>
  <c r="H173" i="8" s="1"/>
  <c r="G152" i="8"/>
  <c r="H151" i="8" s="1"/>
  <c r="G88" i="8"/>
  <c r="H87" i="8" s="1"/>
  <c r="G67" i="8"/>
  <c r="H66" i="8" s="1"/>
  <c r="G46" i="8"/>
  <c r="H45" i="8" s="1"/>
  <c r="G24" i="8"/>
  <c r="H23" i="8" s="1"/>
  <c r="G3" i="8"/>
  <c r="G258" i="8"/>
  <c r="H257" i="8" s="1"/>
  <c r="G236" i="8"/>
  <c r="H235" i="8" s="1"/>
  <c r="G172" i="8"/>
  <c r="H171" i="8" s="1"/>
  <c r="G151" i="8"/>
  <c r="H150" i="8" s="1"/>
  <c r="G130" i="8"/>
  <c r="H129" i="8" s="1"/>
  <c r="G108" i="8"/>
  <c r="H107" i="8" s="1"/>
  <c r="G87" i="8"/>
  <c r="H86" i="8" s="1"/>
  <c r="G66" i="8"/>
  <c r="H65" i="8" s="1"/>
  <c r="G44" i="8"/>
  <c r="H43" i="8" s="1"/>
  <c r="G254" i="8"/>
  <c r="H253" i="8" s="1"/>
  <c r="G232" i="8"/>
  <c r="H231" i="8" s="1"/>
  <c r="G211" i="8"/>
  <c r="H210" i="8" s="1"/>
  <c r="G190" i="8"/>
  <c r="H189" i="8" s="1"/>
  <c r="G168" i="8"/>
  <c r="H167" i="8" s="1"/>
  <c r="G147" i="8"/>
  <c r="H146" i="8" s="1"/>
  <c r="G104" i="8"/>
  <c r="H103" i="8" s="1"/>
  <c r="G83" i="8"/>
  <c r="H82" i="8" s="1"/>
  <c r="G62" i="8"/>
  <c r="H61" i="8" s="1"/>
  <c r="G40" i="8"/>
  <c r="H39" i="8" s="1"/>
  <c r="G19" i="8"/>
  <c r="H18" i="8" s="1"/>
  <c r="G252" i="8"/>
  <c r="H251" i="8" s="1"/>
  <c r="G188" i="8"/>
  <c r="H187" i="8" s="1"/>
  <c r="G146" i="8"/>
  <c r="H145" i="8" s="1"/>
  <c r="G124" i="8"/>
  <c r="H123" i="8" s="1"/>
  <c r="G103" i="8"/>
  <c r="H102" i="8" s="1"/>
  <c r="G82" i="8"/>
  <c r="H81" i="8" s="1"/>
  <c r="G60" i="8"/>
  <c r="H59" i="8" s="1"/>
  <c r="G248" i="8"/>
  <c r="H247" i="8" s="1"/>
  <c r="G227" i="8"/>
  <c r="H226" i="8" s="1"/>
  <c r="G206" i="8"/>
  <c r="H205" i="8" s="1"/>
  <c r="G184" i="8"/>
  <c r="H183" i="8" s="1"/>
  <c r="G163" i="8"/>
  <c r="H162" i="8" s="1"/>
  <c r="G142" i="8"/>
  <c r="H141" i="8" s="1"/>
  <c r="G120" i="8"/>
  <c r="H119" i="8" s="1"/>
  <c r="G99" i="8"/>
  <c r="H98" i="8" s="1"/>
  <c r="G78" i="8"/>
  <c r="H77" i="8" s="1"/>
  <c r="G56" i="8"/>
  <c r="H55" i="8" s="1"/>
  <c r="G35" i="8"/>
  <c r="H34" i="8" s="1"/>
  <c r="G14" i="8"/>
  <c r="H13" i="8" s="1"/>
  <c r="G247" i="8"/>
  <c r="H246" i="8" s="1"/>
  <c r="G119" i="8"/>
  <c r="H118" i="8" s="1"/>
  <c r="G98" i="8"/>
  <c r="H97" i="8" s="1"/>
  <c r="G243" i="8"/>
  <c r="H242" i="8" s="1"/>
  <c r="G222" i="8"/>
  <c r="H221" i="8" s="1"/>
  <c r="G200" i="8"/>
  <c r="H199" i="8" s="1"/>
  <c r="G179" i="8"/>
  <c r="H178" i="8" s="1"/>
  <c r="G158" i="8"/>
  <c r="H157" i="8" s="1"/>
  <c r="G94" i="8"/>
  <c r="H93" i="8" s="1"/>
  <c r="G51" i="8"/>
  <c r="H50" i="8" s="1"/>
  <c r="G8" i="8"/>
  <c r="H7" i="8" s="1"/>
  <c r="G242" i="8"/>
  <c r="H241" i="8" s="1"/>
  <c r="G220" i="8"/>
  <c r="H219" i="8" s="1"/>
  <c r="G135" i="8"/>
  <c r="H134" i="8" s="1"/>
  <c r="G114" i="8"/>
  <c r="H113" i="8" s="1"/>
  <c r="G92" i="8"/>
  <c r="H91" i="8" s="1"/>
  <c r="G71" i="8"/>
  <c r="H70" i="8" s="1"/>
  <c r="F184" i="8"/>
  <c r="F128" i="8"/>
  <c r="F120" i="8"/>
  <c r="F188" i="8"/>
  <c r="F124" i="8"/>
  <c r="F60" i="8"/>
  <c r="F257" i="8"/>
  <c r="F235" i="8"/>
  <c r="F203" i="8"/>
  <c r="F171" i="8"/>
  <c r="F139" i="8"/>
  <c r="F86" i="8"/>
  <c r="F75" i="8"/>
  <c r="F11" i="8"/>
  <c r="F263" i="8"/>
  <c r="F231" i="8"/>
  <c r="F199" i="8"/>
  <c r="F167" i="8"/>
  <c r="F135" i="8"/>
  <c r="F103" i="8"/>
  <c r="F93" i="8"/>
  <c r="F71" i="8"/>
  <c r="F39" i="8"/>
  <c r="F7" i="8"/>
  <c r="F209" i="8"/>
  <c r="F113" i="8"/>
  <c r="F70" i="8"/>
  <c r="F49" i="8"/>
  <c r="F38" i="8"/>
  <c r="F27" i="8"/>
  <c r="F241" i="8"/>
  <c r="F219" i="8"/>
  <c r="F198" i="8"/>
  <c r="F155" i="8"/>
  <c r="F134" i="8"/>
  <c r="F91" i="8"/>
  <c r="F215" i="8"/>
  <c r="F194" i="8"/>
  <c r="F151" i="8"/>
  <c r="F109" i="8"/>
  <c r="F87" i="8"/>
  <c r="F23" i="8"/>
  <c r="F223" i="8"/>
  <c r="F138" i="8"/>
  <c r="F117" i="8"/>
  <c r="F95" i="8"/>
  <c r="F53" i="8"/>
  <c r="F222" i="8"/>
  <c r="F201" i="8"/>
  <c r="F179" i="8"/>
  <c r="F158" i="8"/>
  <c r="F30" i="8"/>
  <c r="F9" i="8"/>
  <c r="F154" i="8"/>
  <c r="F133" i="8"/>
  <c r="F111" i="8"/>
  <c r="F69" i="8"/>
  <c r="F259" i="8"/>
  <c r="F238" i="8"/>
  <c r="F217" i="8"/>
  <c r="F174" i="8"/>
  <c r="F89" i="8"/>
  <c r="F67" i="8"/>
  <c r="F46" i="8"/>
  <c r="F25" i="8"/>
  <c r="F234" i="8"/>
  <c r="F213" i="8"/>
  <c r="F191" i="8"/>
  <c r="F170" i="8"/>
  <c r="F149" i="8"/>
  <c r="F106" i="8"/>
  <c r="F42" i="8"/>
  <c r="F21" i="8"/>
  <c r="F254" i="8"/>
  <c r="F233" i="8"/>
  <c r="F211" i="8"/>
  <c r="F147" i="8"/>
  <c r="F105" i="8"/>
  <c r="F83" i="8"/>
  <c r="F62" i="8"/>
  <c r="F41" i="8"/>
  <c r="F19" i="8"/>
  <c r="F250" i="8"/>
  <c r="F229" i="8"/>
  <c r="F207" i="8"/>
  <c r="F165" i="8"/>
  <c r="F143" i="8"/>
  <c r="F101" i="8"/>
  <c r="F79" i="8"/>
  <c r="F58" i="8"/>
  <c r="F15" i="8"/>
  <c r="F249" i="8"/>
  <c r="F227" i="8"/>
  <c r="F206" i="8"/>
  <c r="F99" i="8"/>
  <c r="F78" i="8"/>
  <c r="F57" i="8"/>
  <c r="F35" i="8"/>
  <c r="F13" i="8" l="1"/>
  <c r="F98" i="8"/>
  <c r="F183" i="8"/>
  <c r="F17" i="8"/>
  <c r="F187" i="8"/>
  <c r="F82" i="8"/>
  <c r="F253" i="8"/>
  <c r="F161" i="8"/>
  <c r="F246" i="8"/>
  <c r="F52" i="8"/>
  <c r="F116" i="8"/>
  <c r="F180" i="8"/>
  <c r="F244" i="8"/>
  <c r="F48" i="8"/>
  <c r="F112" i="8"/>
  <c r="F176" i="8"/>
  <c r="F240" i="8"/>
  <c r="F205" i="8"/>
  <c r="F18" i="8"/>
  <c r="F189" i="8"/>
  <c r="F4" i="8"/>
  <c r="F68" i="8"/>
  <c r="F196" i="8"/>
  <c r="F260" i="8"/>
  <c r="F64" i="8"/>
  <c r="F192" i="8"/>
  <c r="F34" i="8"/>
  <c r="F125" i="8"/>
  <c r="F80" i="8"/>
  <c r="F162" i="8"/>
  <c r="F36" i="8"/>
  <c r="F242" i="8"/>
  <c r="F65" i="8"/>
  <c r="F150" i="8"/>
  <c r="F44" i="8"/>
  <c r="F236" i="8"/>
  <c r="G118" i="8"/>
  <c r="H117" i="8" s="1"/>
  <c r="G13" i="8"/>
  <c r="H12" i="8" s="1"/>
  <c r="G205" i="8"/>
  <c r="H204" i="8" s="1"/>
  <c r="G129" i="8"/>
  <c r="H128" i="8" s="1"/>
  <c r="F178" i="8"/>
  <c r="G122" i="8"/>
  <c r="H121" i="8" s="1"/>
  <c r="G207" i="8"/>
  <c r="H206" i="8" s="1"/>
  <c r="G213" i="8"/>
  <c r="H212" i="8" s="1"/>
  <c r="G201" i="8"/>
  <c r="H200" i="8" s="1"/>
  <c r="F182" i="8"/>
  <c r="G139" i="8"/>
  <c r="H138" i="8" s="1"/>
  <c r="G47" i="8"/>
  <c r="H46" i="8" s="1"/>
  <c r="G218" i="8"/>
  <c r="H217" i="8" s="1"/>
  <c r="G29" i="8"/>
  <c r="H28" i="8" s="1"/>
  <c r="G157" i="8"/>
  <c r="H156" i="8" s="1"/>
  <c r="G221" i="8"/>
  <c r="H220" i="8" s="1"/>
  <c r="G81" i="8"/>
  <c r="H80" i="8" s="1"/>
  <c r="G145" i="8"/>
  <c r="H144" i="8" s="1"/>
  <c r="F123" i="8"/>
  <c r="F132" i="8"/>
  <c r="F256" i="8"/>
  <c r="G140" i="8"/>
  <c r="H139" i="8" s="1"/>
  <c r="F121" i="8"/>
  <c r="F37" i="8"/>
  <c r="F126" i="8"/>
  <c r="F110" i="8"/>
  <c r="F5" i="8"/>
  <c r="F175" i="8"/>
  <c r="F73" i="8"/>
  <c r="F243" i="8"/>
  <c r="F159" i="8"/>
  <c r="F45" i="8"/>
  <c r="F130" i="8"/>
  <c r="F230" i="8"/>
  <c r="F59" i="8"/>
  <c r="F29" i="8"/>
  <c r="F114" i="8"/>
  <c r="F22" i="8"/>
  <c r="F107" i="8"/>
  <c r="F193" i="8"/>
  <c r="F12" i="8"/>
  <c r="F76" i="8"/>
  <c r="F140" i="8"/>
  <c r="F204" i="8"/>
  <c r="F8" i="8"/>
  <c r="F72" i="8"/>
  <c r="F136" i="8"/>
  <c r="F200" i="8"/>
  <c r="G156" i="8"/>
  <c r="H155" i="8" s="1"/>
  <c r="G72" i="8"/>
  <c r="H71" i="8" s="1"/>
  <c r="G162" i="8"/>
  <c r="H161" i="8" s="1"/>
  <c r="G167" i="8"/>
  <c r="H166" i="8" s="1"/>
  <c r="G70" i="8"/>
  <c r="H69" i="8" s="1"/>
  <c r="G155" i="8"/>
  <c r="H154" i="8" s="1"/>
  <c r="G148" i="8"/>
  <c r="H147" i="8" s="1"/>
  <c r="G64" i="8"/>
  <c r="H63" i="8" s="1"/>
  <c r="G150" i="8"/>
  <c r="H149" i="8" s="1"/>
  <c r="G235" i="8"/>
  <c r="H234" i="8" s="1"/>
  <c r="G58" i="8"/>
  <c r="H57" i="8" s="1"/>
  <c r="G143" i="8"/>
  <c r="H142" i="8" s="1"/>
  <c r="G37" i="8"/>
  <c r="H36" i="8" s="1"/>
  <c r="G101" i="8"/>
  <c r="H100" i="8" s="1"/>
  <c r="G165" i="8"/>
  <c r="H164" i="8" s="1"/>
  <c r="G229" i="8"/>
  <c r="H228" i="8" s="1"/>
  <c r="G25" i="8"/>
  <c r="H24" i="8" s="1"/>
  <c r="G89" i="8"/>
  <c r="H88" i="8" s="1"/>
  <c r="G153" i="8"/>
  <c r="H152" i="8" s="1"/>
  <c r="G217" i="8"/>
  <c r="H216" i="8" s="1"/>
  <c r="F97" i="8"/>
  <c r="F63" i="8"/>
  <c r="F131" i="8"/>
  <c r="F94" i="8"/>
  <c r="F181" i="8"/>
  <c r="F141" i="8"/>
  <c r="F145" i="8"/>
  <c r="F210" i="8"/>
  <c r="F33" i="8"/>
  <c r="F118" i="8"/>
  <c r="F20" i="8"/>
  <c r="F84" i="8"/>
  <c r="F148" i="8"/>
  <c r="F212" i="8"/>
  <c r="F16" i="8"/>
  <c r="F144" i="8"/>
  <c r="F208" i="8"/>
  <c r="G7" i="8"/>
  <c r="H6" i="8" s="1"/>
  <c r="G178" i="8"/>
  <c r="H177" i="8" s="1"/>
  <c r="G12" i="8"/>
  <c r="H11" i="8" s="1"/>
  <c r="G183" i="8"/>
  <c r="H182" i="8" s="1"/>
  <c r="G18" i="8"/>
  <c r="H17" i="8" s="1"/>
  <c r="G23" i="8"/>
  <c r="H22" i="8" s="1"/>
  <c r="G194" i="8"/>
  <c r="H193" i="8" s="1"/>
  <c r="G259" i="8"/>
  <c r="H258" i="8" s="1"/>
  <c r="G80" i="8"/>
  <c r="H79" i="8" s="1"/>
  <c r="G251" i="8"/>
  <c r="H250" i="8" s="1"/>
  <c r="G75" i="8"/>
  <c r="H74" i="8" s="1"/>
  <c r="G246" i="8"/>
  <c r="H245" i="8" s="1"/>
  <c r="G154" i="8"/>
  <c r="H153" i="8" s="1"/>
  <c r="G239" i="8"/>
  <c r="H238" i="8" s="1"/>
  <c r="G45" i="8"/>
  <c r="H44" i="8" s="1"/>
  <c r="G109" i="8"/>
  <c r="H108" i="8" s="1"/>
  <c r="G173" i="8"/>
  <c r="H172" i="8" s="1"/>
  <c r="G237" i="8"/>
  <c r="H236" i="8" s="1"/>
  <c r="G33" i="8"/>
  <c r="H32" i="8" s="1"/>
  <c r="G97" i="8"/>
  <c r="H96" i="8" s="1"/>
  <c r="G161" i="8"/>
  <c r="H160" i="8" s="1"/>
  <c r="G225" i="8"/>
  <c r="H224" i="8" s="1"/>
  <c r="F252" i="8"/>
  <c r="G30" i="8"/>
  <c r="H29" i="8" s="1"/>
  <c r="F119" i="8"/>
  <c r="F142" i="8"/>
  <c r="F26" i="8"/>
  <c r="F197" i="8"/>
  <c r="F10" i="8"/>
  <c r="F55" i="8"/>
  <c r="F226" i="8"/>
  <c r="F163" i="8"/>
  <c r="F169" i="8"/>
  <c r="F85" i="8"/>
  <c r="F255" i="8"/>
  <c r="F153" i="8"/>
  <c r="F47" i="8"/>
  <c r="F218" i="8"/>
  <c r="F115" i="8"/>
  <c r="F31" i="8"/>
  <c r="F202" i="8"/>
  <c r="F66" i="8"/>
  <c r="F237" i="8"/>
  <c r="F251" i="8"/>
  <c r="F81" i="8"/>
  <c r="F50" i="8"/>
  <c r="F221" i="8"/>
  <c r="F43" i="8"/>
  <c r="F129" i="8"/>
  <c r="F214" i="8"/>
  <c r="F28" i="8"/>
  <c r="F92" i="8"/>
  <c r="F156" i="8"/>
  <c r="F220" i="8"/>
  <c r="F24" i="8"/>
  <c r="F88" i="8"/>
  <c r="F152" i="8"/>
  <c r="F216" i="8"/>
  <c r="G28" i="8"/>
  <c r="H27" i="8" s="1"/>
  <c r="G199" i="8"/>
  <c r="H198" i="8" s="1"/>
  <c r="G115" i="8"/>
  <c r="H114" i="8" s="1"/>
  <c r="G34" i="8"/>
  <c r="H33" i="8" s="1"/>
  <c r="G204" i="8"/>
  <c r="H203" i="8" s="1"/>
  <c r="G39" i="8"/>
  <c r="H38" i="8" s="1"/>
  <c r="G210" i="8"/>
  <c r="H209" i="8" s="1"/>
  <c r="G126" i="8"/>
  <c r="H125" i="8" s="1"/>
  <c r="G215" i="8"/>
  <c r="H214" i="8" s="1"/>
  <c r="G110" i="8"/>
  <c r="H109" i="8" s="1"/>
  <c r="G6" i="8"/>
  <c r="H5" i="8" s="1"/>
  <c r="G91" i="8"/>
  <c r="H90" i="8" s="1"/>
  <c r="G263" i="8"/>
  <c r="H262" i="8" s="1"/>
  <c r="G84" i="8"/>
  <c r="H83" i="8" s="1"/>
  <c r="G86" i="8"/>
  <c r="H85" i="8" s="1"/>
  <c r="G171" i="8"/>
  <c r="H170" i="8" s="1"/>
  <c r="G256" i="8"/>
  <c r="H255" i="8" s="1"/>
  <c r="G79" i="8"/>
  <c r="H78" i="8" s="1"/>
  <c r="G250" i="8"/>
  <c r="H249" i="8" s="1"/>
  <c r="G53" i="8"/>
  <c r="H52" i="8" s="1"/>
  <c r="G117" i="8"/>
  <c r="H116" i="8" s="1"/>
  <c r="G181" i="8"/>
  <c r="H180" i="8" s="1"/>
  <c r="G245" i="8"/>
  <c r="H244" i="8" s="1"/>
  <c r="G41" i="8"/>
  <c r="H40" i="8" s="1"/>
  <c r="G105" i="8"/>
  <c r="H104" i="8" s="1"/>
  <c r="G169" i="8"/>
  <c r="H168" i="8" s="1"/>
  <c r="G233" i="8"/>
  <c r="H232" i="8" s="1"/>
  <c r="F56" i="8"/>
  <c r="F186" i="8"/>
  <c r="F51" i="8"/>
  <c r="F190" i="8"/>
  <c r="F3" i="8"/>
  <c r="F239" i="8"/>
  <c r="F137" i="8"/>
  <c r="F77" i="8"/>
  <c r="F247" i="8"/>
  <c r="F166" i="8"/>
  <c r="F262" i="8"/>
  <c r="F102" i="8"/>
  <c r="F61" i="8"/>
  <c r="F146" i="8"/>
  <c r="F54" i="8"/>
  <c r="F225" i="8"/>
  <c r="F100" i="8"/>
  <c r="F164" i="8"/>
  <c r="F228" i="8"/>
  <c r="F32" i="8"/>
  <c r="F96" i="8"/>
  <c r="F160" i="8"/>
  <c r="F224" i="8"/>
  <c r="G50" i="8"/>
  <c r="H49" i="8" s="1"/>
  <c r="G136" i="8"/>
  <c r="H135" i="8" s="1"/>
  <c r="G55" i="8"/>
  <c r="H54" i="8" s="1"/>
  <c r="G226" i="8"/>
  <c r="H225" i="8" s="1"/>
  <c r="G231" i="8"/>
  <c r="H230" i="8" s="1"/>
  <c r="G131" i="8"/>
  <c r="H130" i="8" s="1"/>
  <c r="G16" i="8"/>
  <c r="H15" i="8" s="1"/>
  <c r="G102" i="8"/>
  <c r="H101" i="8" s="1"/>
  <c r="G187" i="8"/>
  <c r="H186" i="8" s="1"/>
  <c r="G11" i="8"/>
  <c r="H10" i="8" s="1"/>
  <c r="G182" i="8"/>
  <c r="H181" i="8" s="1"/>
  <c r="G61" i="8"/>
  <c r="H60" i="8" s="1"/>
  <c r="G125" i="8"/>
  <c r="H124" i="8" s="1"/>
  <c r="G189" i="8"/>
  <c r="H188" i="8" s="1"/>
  <c r="G253" i="8"/>
  <c r="H252" i="8" s="1"/>
  <c r="G49" i="8"/>
  <c r="H48" i="8" s="1"/>
  <c r="G113" i="8"/>
  <c r="H112" i="8" s="1"/>
  <c r="G177" i="8"/>
  <c r="H176" i="8" s="1"/>
  <c r="G241" i="8"/>
  <c r="H240" i="8" s="1"/>
  <c r="F248" i="8"/>
  <c r="F14" i="8"/>
  <c r="F185" i="8"/>
  <c r="F122" i="8"/>
  <c r="F127" i="8"/>
  <c r="F195" i="8"/>
  <c r="F90" i="8"/>
  <c r="F261" i="8"/>
  <c r="F74" i="8"/>
  <c r="F245" i="8"/>
  <c r="F173" i="8"/>
  <c r="F258" i="8"/>
  <c r="F177" i="8"/>
  <c r="F6" i="8"/>
  <c r="F157" i="8"/>
  <c r="F108" i="8"/>
  <c r="F172" i="8"/>
  <c r="F40" i="8"/>
  <c r="F104" i="8"/>
  <c r="F168" i="8"/>
  <c r="F232" i="8"/>
  <c r="G76" i="8"/>
  <c r="H75" i="8" s="1"/>
  <c r="G27" i="8"/>
  <c r="H26" i="8" s="1"/>
  <c r="G198" i="8"/>
  <c r="H197" i="8" s="1"/>
  <c r="G20" i="8"/>
  <c r="H19" i="8" s="1"/>
  <c r="G22" i="8"/>
  <c r="H21" i="8" s="1"/>
  <c r="G107" i="8"/>
  <c r="H106" i="8" s="1"/>
  <c r="G192" i="8"/>
  <c r="H191" i="8" s="1"/>
  <c r="G15" i="8"/>
  <c r="H14" i="8" s="1"/>
  <c r="G186" i="8"/>
  <c r="H185" i="8" s="1"/>
  <c r="G5" i="8"/>
  <c r="H4" i="8" s="1"/>
  <c r="G69" i="8"/>
  <c r="H68" i="8" s="1"/>
  <c r="G133" i="8"/>
  <c r="H132" i="8" s="1"/>
  <c r="G197" i="8"/>
  <c r="H196" i="8" s="1"/>
  <c r="G261" i="8"/>
  <c r="H260" i="8" s="1"/>
  <c r="G121" i="8"/>
  <c r="H120" i="8" s="1"/>
  <c r="G185" i="8"/>
  <c r="H184" i="8" s="1"/>
  <c r="H263" i="7"/>
  <c r="F102" i="7" l="1"/>
  <c r="F37" i="7"/>
  <c r="F29" i="7"/>
  <c r="F261" i="7"/>
  <c r="F253" i="7"/>
  <c r="F245" i="7"/>
  <c r="F237" i="7"/>
  <c r="F229" i="7"/>
  <c r="F221" i="7"/>
  <c r="F213" i="7"/>
  <c r="F205" i="7"/>
  <c r="F197" i="7"/>
  <c r="F189" i="7"/>
  <c r="F181" i="7"/>
  <c r="F173" i="7"/>
  <c r="F165" i="7"/>
  <c r="F157" i="7"/>
  <c r="F149" i="7"/>
  <c r="F141" i="7"/>
  <c r="F125" i="7"/>
  <c r="F109" i="7"/>
  <c r="F93" i="7"/>
  <c r="F85" i="7"/>
  <c r="F61" i="7"/>
  <c r="F45" i="7"/>
  <c r="F21" i="7"/>
  <c r="F218" i="7"/>
  <c r="F154" i="7"/>
  <c r="F146" i="7"/>
  <c r="F50" i="7"/>
  <c r="F128" i="7"/>
  <c r="F89" i="7"/>
  <c r="F76" i="7"/>
  <c r="F25" i="7"/>
  <c r="F12" i="7"/>
  <c r="F243" i="7"/>
  <c r="F228" i="7"/>
  <c r="F203" i="7"/>
  <c r="F177" i="7"/>
  <c r="F139" i="7"/>
  <c r="F127" i="7"/>
  <c r="F75" i="7"/>
  <c r="F63" i="7"/>
  <c r="F24" i="7"/>
  <c r="F240" i="7"/>
  <c r="F227" i="7"/>
  <c r="F215" i="7"/>
  <c r="F188" i="7"/>
  <c r="F176" i="7"/>
  <c r="F151" i="7"/>
  <c r="F124" i="7"/>
  <c r="F112" i="7"/>
  <c r="F87" i="7"/>
  <c r="F73" i="7"/>
  <c r="F48" i="7"/>
  <c r="F23" i="7"/>
  <c r="F9" i="7"/>
  <c r="F236" i="7"/>
  <c r="F185" i="7"/>
  <c r="F172" i="7"/>
  <c r="F160" i="7"/>
  <c r="F121" i="7"/>
  <c r="F57" i="7"/>
  <c r="F251" i="7"/>
  <c r="F223" i="7"/>
  <c r="F184" i="7"/>
  <c r="F171" i="7"/>
  <c r="F132" i="7"/>
  <c r="F120" i="7"/>
  <c r="F107" i="7"/>
  <c r="F68" i="7"/>
  <c r="F43" i="7"/>
  <c r="F17" i="7"/>
  <c r="F4" i="7"/>
  <c r="F248" i="7"/>
  <c r="F233" i="7"/>
  <c r="F220" i="7"/>
  <c r="F195" i="7"/>
  <c r="F183" i="7"/>
  <c r="F169" i="7"/>
  <c r="F144" i="7"/>
  <c r="F131" i="7"/>
  <c r="F80" i="7"/>
  <c r="F41" i="7"/>
  <c r="F28" i="7"/>
  <c r="F263" i="7"/>
  <c r="F247" i="7"/>
  <c r="F207" i="7"/>
  <c r="F225" i="7"/>
  <c r="F161" i="7"/>
  <c r="F59" i="7"/>
  <c r="F8" i="7"/>
  <c r="F212" i="7"/>
  <c r="F155" i="7"/>
  <c r="F104" i="7"/>
  <c r="F52" i="7"/>
  <c r="F200" i="7"/>
  <c r="F148" i="7"/>
  <c r="F97" i="7"/>
  <c r="F47" i="7"/>
  <c r="F193" i="7"/>
  <c r="F91" i="7"/>
  <c r="F40" i="7"/>
  <c r="F136" i="7"/>
  <c r="F84" i="7"/>
  <c r="F33" i="7"/>
  <c r="F180" i="7"/>
  <c r="F27" i="7"/>
  <c r="F72" i="7"/>
  <c r="F20" i="7"/>
  <c r="F116" i="7"/>
  <c r="G257" i="7"/>
  <c r="H256" i="7" s="1"/>
  <c r="G249" i="7"/>
  <c r="H248" i="7" s="1"/>
  <c r="G241" i="7"/>
  <c r="H240" i="7" s="1"/>
  <c r="G233" i="7"/>
  <c r="H232" i="7" s="1"/>
  <c r="G225" i="7"/>
  <c r="H224" i="7" s="1"/>
  <c r="G217" i="7"/>
  <c r="H216" i="7" s="1"/>
  <c r="G209" i="7"/>
  <c r="H208" i="7" s="1"/>
  <c r="G201" i="7"/>
  <c r="H200" i="7" s="1"/>
  <c r="G193" i="7"/>
  <c r="H192" i="7" s="1"/>
  <c r="G185" i="7"/>
  <c r="H184" i="7" s="1"/>
  <c r="G177" i="7"/>
  <c r="H176" i="7" s="1"/>
  <c r="G169" i="7"/>
  <c r="H168" i="7" s="1"/>
  <c r="G161" i="7"/>
  <c r="H160" i="7" s="1"/>
  <c r="G153" i="7"/>
  <c r="H152" i="7" s="1"/>
  <c r="G145" i="7"/>
  <c r="H144" i="7" s="1"/>
  <c r="G137" i="7"/>
  <c r="H136" i="7" s="1"/>
  <c r="G256" i="7"/>
  <c r="H255" i="7" s="1"/>
  <c r="G232" i="7"/>
  <c r="H231" i="7" s="1"/>
  <c r="G224" i="7"/>
  <c r="H223" i="7" s="1"/>
  <c r="G192" i="7"/>
  <c r="H191" i="7" s="1"/>
  <c r="G168" i="7"/>
  <c r="H167" i="7" s="1"/>
  <c r="G160" i="7"/>
  <c r="H159" i="7" s="1"/>
  <c r="G247" i="7"/>
  <c r="H246" i="7" s="1"/>
  <c r="G239" i="7"/>
  <c r="H238" i="7" s="1"/>
  <c r="G231" i="7"/>
  <c r="H230" i="7" s="1"/>
  <c r="G215" i="7"/>
  <c r="H214" i="7" s="1"/>
  <c r="G183" i="7"/>
  <c r="H182" i="7" s="1"/>
  <c r="G175" i="7"/>
  <c r="H174" i="7" s="1"/>
  <c r="G167" i="7"/>
  <c r="H166" i="7" s="1"/>
  <c r="G151" i="7"/>
  <c r="H150" i="7" s="1"/>
  <c r="G119" i="7"/>
  <c r="H118" i="7" s="1"/>
  <c r="G55" i="7"/>
  <c r="H54" i="7" s="1"/>
  <c r="G262" i="7"/>
  <c r="H261" i="7" s="1"/>
  <c r="G254" i="7"/>
  <c r="H253" i="7" s="1"/>
  <c r="G222" i="7"/>
  <c r="H221" i="7" s="1"/>
  <c r="G198" i="7"/>
  <c r="H197" i="7" s="1"/>
  <c r="G190" i="7"/>
  <c r="H189" i="7" s="1"/>
  <c r="G158" i="7"/>
  <c r="H157" i="7" s="1"/>
  <c r="G134" i="7"/>
  <c r="H133" i="7" s="1"/>
  <c r="G126" i="7"/>
  <c r="H125" i="7" s="1"/>
  <c r="G94" i="7"/>
  <c r="H93" i="7" s="1"/>
  <c r="G70" i="7"/>
  <c r="H69" i="7" s="1"/>
  <c r="G62" i="7"/>
  <c r="H61" i="7" s="1"/>
  <c r="G30" i="7"/>
  <c r="H29" i="7" s="1"/>
  <c r="G6" i="7"/>
  <c r="H5" i="7" s="1"/>
  <c r="G261" i="7"/>
  <c r="H260" i="7" s="1"/>
  <c r="G229" i="7"/>
  <c r="H228" i="7" s="1"/>
  <c r="G197" i="7"/>
  <c r="H196" i="7" s="1"/>
  <c r="G189" i="7"/>
  <c r="H188" i="7" s="1"/>
  <c r="G181" i="7"/>
  <c r="H180" i="7" s="1"/>
  <c r="G173" i="7"/>
  <c r="H172" i="7" s="1"/>
  <c r="G165" i="7"/>
  <c r="H164" i="7" s="1"/>
  <c r="G157" i="7"/>
  <c r="H156" i="7" s="1"/>
  <c r="G141" i="7"/>
  <c r="H140" i="7" s="1"/>
  <c r="G244" i="7"/>
  <c r="H243" i="7" s="1"/>
  <c r="G212" i="7"/>
  <c r="H211" i="7" s="1"/>
  <c r="G180" i="7"/>
  <c r="H179" i="7" s="1"/>
  <c r="G164" i="7"/>
  <c r="H163" i="7" s="1"/>
  <c r="G140" i="7"/>
  <c r="H139" i="7" s="1"/>
  <c r="G259" i="7"/>
  <c r="H258" i="7" s="1"/>
  <c r="G227" i="7"/>
  <c r="H226" i="7" s="1"/>
  <c r="G219" i="7"/>
  <c r="H218" i="7" s="1"/>
  <c r="G195" i="7"/>
  <c r="H194" i="7" s="1"/>
  <c r="G163" i="7"/>
  <c r="H162" i="7" s="1"/>
  <c r="G155" i="7"/>
  <c r="H154" i="7" s="1"/>
  <c r="G131" i="7"/>
  <c r="H130" i="7" s="1"/>
  <c r="G99" i="7"/>
  <c r="H98" i="7" s="1"/>
  <c r="G43" i="7"/>
  <c r="H42" i="7" s="1"/>
  <c r="G35" i="7"/>
  <c r="H34" i="7" s="1"/>
  <c r="G109" i="7"/>
  <c r="H108" i="7" s="1"/>
  <c r="G77" i="7"/>
  <c r="H76" i="7" s="1"/>
  <c r="G13" i="7"/>
  <c r="H12" i="7" s="1"/>
  <c r="G129" i="7"/>
  <c r="H128" i="7" s="1"/>
  <c r="G108" i="7"/>
  <c r="H107" i="7" s="1"/>
  <c r="G92" i="7"/>
  <c r="H91" i="7" s="1"/>
  <c r="G76" i="7"/>
  <c r="H75" i="7" s="1"/>
  <c r="G60" i="7"/>
  <c r="H59" i="7" s="1"/>
  <c r="G44" i="7"/>
  <c r="H43" i="7" s="1"/>
  <c r="G28" i="7"/>
  <c r="H27" i="7" s="1"/>
  <c r="G12" i="7"/>
  <c r="H11" i="7" s="1"/>
  <c r="G105" i="7"/>
  <c r="H104" i="7" s="1"/>
  <c r="G73" i="7"/>
  <c r="H72" i="7" s="1"/>
  <c r="G41" i="7"/>
  <c r="H40" i="7" s="1"/>
  <c r="G9" i="7"/>
  <c r="H8" i="7" s="1"/>
  <c r="G117" i="7"/>
  <c r="H116" i="7" s="1"/>
  <c r="G101" i="7"/>
  <c r="H100" i="7" s="1"/>
  <c r="G69" i="7"/>
  <c r="H68" i="7" s="1"/>
  <c r="G53" i="7"/>
  <c r="H52" i="7" s="1"/>
  <c r="G5" i="7"/>
  <c r="H4" i="7" s="1"/>
  <c r="G116" i="7"/>
  <c r="H115" i="7" s="1"/>
  <c r="G100" i="7"/>
  <c r="H99" i="7" s="1"/>
  <c r="G84" i="7"/>
  <c r="H83" i="7" s="1"/>
  <c r="G68" i="7"/>
  <c r="H67" i="7" s="1"/>
  <c r="G52" i="7"/>
  <c r="H51" i="7" s="1"/>
  <c r="G36" i="7"/>
  <c r="H35" i="7" s="1"/>
  <c r="G20" i="7"/>
  <c r="H19" i="7" s="1"/>
  <c r="G4" i="7"/>
  <c r="H3" i="7" s="1"/>
  <c r="G205" i="7"/>
  <c r="H204" i="7" s="1"/>
  <c r="G113" i="7"/>
  <c r="H112" i="7" s="1"/>
  <c r="G97" i="7"/>
  <c r="H96" i="7" s="1"/>
  <c r="G81" i="7"/>
  <c r="H80" i="7" s="1"/>
  <c r="G65" i="7"/>
  <c r="H64" i="7" s="1"/>
  <c r="G33" i="7"/>
  <c r="H32" i="7" s="1"/>
  <c r="G17" i="7"/>
  <c r="H16" i="7" s="1"/>
  <c r="G112" i="7"/>
  <c r="H111" i="7" s="1"/>
  <c r="G96" i="7"/>
  <c r="H95" i="7" s="1"/>
  <c r="G80" i="7"/>
  <c r="H79" i="7" s="1"/>
  <c r="G64" i="7"/>
  <c r="H63" i="7" s="1"/>
  <c r="G48" i="7"/>
  <c r="H47" i="7" s="1"/>
  <c r="G32" i="7"/>
  <c r="H31" i="7" s="1"/>
  <c r="G16" i="7"/>
  <c r="H15" i="7" s="1"/>
  <c r="G40" i="7"/>
  <c r="H39" i="7" s="1"/>
  <c r="G24" i="7"/>
  <c r="H23" i="7" s="1"/>
  <c r="G121" i="7"/>
  <c r="H120" i="7" s="1"/>
  <c r="G104" i="7"/>
  <c r="H103" i="7" s="1"/>
  <c r="G203" i="7" l="1"/>
  <c r="H202" i="7" s="1"/>
  <c r="G252" i="7"/>
  <c r="H251" i="7" s="1"/>
  <c r="G49" i="7"/>
  <c r="H48" i="7" s="1"/>
  <c r="G204" i="7"/>
  <c r="H203" i="7" s="1"/>
  <c r="G148" i="7"/>
  <c r="H147" i="7" s="1"/>
  <c r="G23" i="7"/>
  <c r="H22" i="7" s="1"/>
  <c r="G128" i="7"/>
  <c r="H127" i="7" s="1"/>
  <c r="G58" i="7"/>
  <c r="H57" i="7" s="1"/>
  <c r="G122" i="7"/>
  <c r="H121" i="7" s="1"/>
  <c r="G186" i="7"/>
  <c r="H185" i="7" s="1"/>
  <c r="G250" i="7"/>
  <c r="H249" i="7" s="1"/>
  <c r="G87" i="7"/>
  <c r="H86" i="7" s="1"/>
  <c r="G56" i="7"/>
  <c r="H55" i="7" s="1"/>
  <c r="G85" i="7"/>
  <c r="H84" i="7" s="1"/>
  <c r="G171" i="7"/>
  <c r="H170" i="7" s="1"/>
  <c r="G235" i="7"/>
  <c r="H234" i="7" s="1"/>
  <c r="G220" i="7"/>
  <c r="H219" i="7" s="1"/>
  <c r="G115" i="7"/>
  <c r="H114" i="7" s="1"/>
  <c r="G245" i="7"/>
  <c r="H244" i="7" s="1"/>
  <c r="G46" i="7"/>
  <c r="H45" i="7" s="1"/>
  <c r="G110" i="7"/>
  <c r="H109" i="7" s="1"/>
  <c r="G174" i="7"/>
  <c r="H173" i="7" s="1"/>
  <c r="G238" i="7"/>
  <c r="H237" i="7" s="1"/>
  <c r="G144" i="7"/>
  <c r="H143" i="7" s="1"/>
  <c r="G208" i="7"/>
  <c r="H207" i="7" s="1"/>
  <c r="G26" i="7"/>
  <c r="H25" i="7" s="1"/>
  <c r="G90" i="7"/>
  <c r="H89" i="7" s="1"/>
  <c r="G154" i="7"/>
  <c r="H153" i="7" s="1"/>
  <c r="G218" i="7"/>
  <c r="H217" i="7" s="1"/>
  <c r="G21" i="7"/>
  <c r="H20" i="7" s="1"/>
  <c r="G139" i="7"/>
  <c r="H138" i="7" s="1"/>
  <c r="G124" i="7"/>
  <c r="H123" i="7" s="1"/>
  <c r="F239" i="7"/>
  <c r="F219" i="7"/>
  <c r="F55" i="7"/>
  <c r="F156" i="7"/>
  <c r="F252" i="7"/>
  <c r="F201" i="7"/>
  <c r="F231" i="7"/>
  <c r="F114" i="7"/>
  <c r="F242" i="7"/>
  <c r="F38" i="7"/>
  <c r="F166" i="7"/>
  <c r="F137" i="7"/>
  <c r="F15" i="7"/>
  <c r="F111" i="7"/>
  <c r="F3" i="7"/>
  <c r="F105" i="7"/>
  <c r="F208" i="7"/>
  <c r="F96" i="7"/>
  <c r="F199" i="7"/>
  <c r="F256" i="7"/>
  <c r="F100" i="7"/>
  <c r="F153" i="7"/>
  <c r="F258" i="7"/>
  <c r="F19" i="7"/>
  <c r="F179" i="7"/>
  <c r="F82" i="7"/>
  <c r="F210" i="7"/>
  <c r="F6" i="7"/>
  <c r="F134" i="7"/>
  <c r="F168" i="7"/>
  <c r="G67" i="7"/>
  <c r="H66" i="7" s="1"/>
  <c r="G11" i="7"/>
  <c r="H10" i="7" s="1"/>
  <c r="G75" i="7"/>
  <c r="H74" i="7" s="1"/>
  <c r="G63" i="7"/>
  <c r="H62" i="7" s="1"/>
  <c r="G191" i="7"/>
  <c r="H190" i="7" s="1"/>
  <c r="G8" i="7"/>
  <c r="H7" i="7" s="1"/>
  <c r="G37" i="7"/>
  <c r="H36" i="7" s="1"/>
  <c r="G45" i="7"/>
  <c r="H44" i="7" s="1"/>
  <c r="G19" i="7"/>
  <c r="H18" i="7" s="1"/>
  <c r="G83" i="7"/>
  <c r="H82" i="7" s="1"/>
  <c r="G147" i="7"/>
  <c r="H146" i="7" s="1"/>
  <c r="G211" i="7"/>
  <c r="H210" i="7" s="1"/>
  <c r="G132" i="7"/>
  <c r="H131" i="7" s="1"/>
  <c r="G196" i="7"/>
  <c r="H195" i="7" s="1"/>
  <c r="G260" i="7"/>
  <c r="H259" i="7" s="1"/>
  <c r="G213" i="7"/>
  <c r="H212" i="7" s="1"/>
  <c r="G14" i="7"/>
  <c r="H13" i="7" s="1"/>
  <c r="G78" i="7"/>
  <c r="H77" i="7" s="1"/>
  <c r="G142" i="7"/>
  <c r="H141" i="7" s="1"/>
  <c r="G206" i="7"/>
  <c r="H205" i="7" s="1"/>
  <c r="G7" i="7"/>
  <c r="H6" i="7" s="1"/>
  <c r="G71" i="7"/>
  <c r="H70" i="7" s="1"/>
  <c r="G135" i="7"/>
  <c r="H134" i="7" s="1"/>
  <c r="G199" i="7"/>
  <c r="H198" i="7" s="1"/>
  <c r="G263" i="7"/>
  <c r="H262" i="7" s="1"/>
  <c r="G176" i="7"/>
  <c r="H175" i="7" s="1"/>
  <c r="G240" i="7"/>
  <c r="H239" i="7" s="1"/>
  <c r="G42" i="7"/>
  <c r="H41" i="7" s="1"/>
  <c r="G106" i="7"/>
  <c r="H105" i="7" s="1"/>
  <c r="G170" i="7"/>
  <c r="H169" i="7" s="1"/>
  <c r="G234" i="7"/>
  <c r="H233" i="7" s="1"/>
  <c r="F129" i="7"/>
  <c r="F143" i="7"/>
  <c r="F95" i="7"/>
  <c r="F196" i="7"/>
  <c r="F44" i="7"/>
  <c r="F147" i="7"/>
  <c r="F99" i="7"/>
  <c r="F49" i="7"/>
  <c r="F152" i="7"/>
  <c r="F259" i="7"/>
  <c r="F103" i="7"/>
  <c r="F204" i="7"/>
  <c r="F34" i="7"/>
  <c r="F98" i="7"/>
  <c r="F162" i="7"/>
  <c r="F226" i="7"/>
  <c r="F77" i="7"/>
  <c r="F13" i="7"/>
  <c r="F22" i="7"/>
  <c r="F86" i="7"/>
  <c r="F150" i="7"/>
  <c r="F214" i="7"/>
  <c r="F249" i="7"/>
  <c r="G57" i="7"/>
  <c r="H56" i="7" s="1"/>
  <c r="G61" i="7"/>
  <c r="H60" i="7" s="1"/>
  <c r="G27" i="7"/>
  <c r="H26" i="7" s="1"/>
  <c r="G91" i="7"/>
  <c r="H90" i="7" s="1"/>
  <c r="G221" i="7"/>
  <c r="H220" i="7" s="1"/>
  <c r="G22" i="7"/>
  <c r="H21" i="7" s="1"/>
  <c r="G86" i="7"/>
  <c r="H85" i="7" s="1"/>
  <c r="G150" i="7"/>
  <c r="H149" i="7" s="1"/>
  <c r="G214" i="7"/>
  <c r="H213" i="7" s="1"/>
  <c r="G15" i="7"/>
  <c r="H14" i="7" s="1"/>
  <c r="G79" i="7"/>
  <c r="H78" i="7" s="1"/>
  <c r="G143" i="7"/>
  <c r="H142" i="7" s="1"/>
  <c r="G207" i="7"/>
  <c r="H206" i="7" s="1"/>
  <c r="G120" i="7"/>
  <c r="H119" i="7" s="1"/>
  <c r="G184" i="7"/>
  <c r="H183" i="7" s="1"/>
  <c r="G248" i="7"/>
  <c r="H247" i="7" s="1"/>
  <c r="G50" i="7"/>
  <c r="H49" i="7" s="1"/>
  <c r="G114" i="7"/>
  <c r="H113" i="7" s="1"/>
  <c r="G178" i="7"/>
  <c r="H177" i="7" s="1"/>
  <c r="G242" i="7"/>
  <c r="H241" i="7" s="1"/>
  <c r="F232" i="7"/>
  <c r="F67" i="7"/>
  <c r="F209" i="7"/>
  <c r="F164" i="7"/>
  <c r="F115" i="7"/>
  <c r="F217" i="7"/>
  <c r="F42" i="7"/>
  <c r="F106" i="7"/>
  <c r="F170" i="7"/>
  <c r="F234" i="7"/>
  <c r="F30" i="7"/>
  <c r="F94" i="7"/>
  <c r="F158" i="7"/>
  <c r="F222" i="7"/>
  <c r="F257" i="7"/>
  <c r="F71" i="7"/>
  <c r="F178" i="7"/>
  <c r="F230" i="7"/>
  <c r="G89" i="7"/>
  <c r="H88" i="7" s="1"/>
  <c r="G93" i="7"/>
  <c r="H92" i="7" s="1"/>
  <c r="G107" i="7"/>
  <c r="H106" i="7" s="1"/>
  <c r="G156" i="7"/>
  <c r="H155" i="7" s="1"/>
  <c r="G237" i="7"/>
  <c r="H236" i="7" s="1"/>
  <c r="G38" i="7"/>
  <c r="H37" i="7" s="1"/>
  <c r="G102" i="7"/>
  <c r="H101" i="7" s="1"/>
  <c r="G166" i="7"/>
  <c r="H165" i="7" s="1"/>
  <c r="G230" i="7"/>
  <c r="H229" i="7" s="1"/>
  <c r="G31" i="7"/>
  <c r="H30" i="7" s="1"/>
  <c r="G95" i="7"/>
  <c r="H94" i="7" s="1"/>
  <c r="G159" i="7"/>
  <c r="H158" i="7" s="1"/>
  <c r="G223" i="7"/>
  <c r="H222" i="7" s="1"/>
  <c r="G136" i="7"/>
  <c r="H135" i="7" s="1"/>
  <c r="G200" i="7"/>
  <c r="H199" i="7" s="1"/>
  <c r="G66" i="7"/>
  <c r="H65" i="7" s="1"/>
  <c r="G130" i="7"/>
  <c r="H129" i="7" s="1"/>
  <c r="G194" i="7"/>
  <c r="H193" i="7" s="1"/>
  <c r="G258" i="7"/>
  <c r="H257" i="7" s="1"/>
  <c r="F123" i="7"/>
  <c r="F92" i="7"/>
  <c r="F31" i="7"/>
  <c r="F235" i="7"/>
  <c r="F83" i="7"/>
  <c r="F35" i="7"/>
  <c r="F88" i="7"/>
  <c r="F191" i="7"/>
  <c r="F39" i="7"/>
  <c r="F140" i="7"/>
  <c r="F244" i="7"/>
  <c r="F58" i="7"/>
  <c r="F122" i="7"/>
  <c r="F186" i="7"/>
  <c r="F250" i="7"/>
  <c r="F101" i="7"/>
  <c r="F53" i="7"/>
  <c r="F46" i="7"/>
  <c r="F110" i="7"/>
  <c r="F174" i="7"/>
  <c r="F238" i="7"/>
  <c r="G51" i="7"/>
  <c r="H50" i="7" s="1"/>
  <c r="G179" i="7"/>
  <c r="H178" i="7" s="1"/>
  <c r="G243" i="7"/>
  <c r="H242" i="7" s="1"/>
  <c r="G39" i="7"/>
  <c r="H38" i="7" s="1"/>
  <c r="G10" i="7"/>
  <c r="H9" i="7" s="1"/>
  <c r="G74" i="7"/>
  <c r="H73" i="7" s="1"/>
  <c r="G138" i="7"/>
  <c r="H137" i="7" s="1"/>
  <c r="G202" i="7"/>
  <c r="H201" i="7" s="1"/>
  <c r="F175" i="7"/>
  <c r="F145" i="7"/>
  <c r="F51" i="7"/>
  <c r="F260" i="7"/>
  <c r="F66" i="7"/>
  <c r="F130" i="7"/>
  <c r="F194" i="7"/>
  <c r="F69" i="7"/>
  <c r="F54" i="7"/>
  <c r="F118" i="7"/>
  <c r="F182" i="7"/>
  <c r="F246" i="7"/>
  <c r="G72" i="7"/>
  <c r="H71" i="7" s="1"/>
  <c r="G228" i="7"/>
  <c r="H227" i="7" s="1"/>
  <c r="G103" i="7"/>
  <c r="H102" i="7" s="1"/>
  <c r="G88" i="7"/>
  <c r="H87" i="7" s="1"/>
  <c r="G149" i="7"/>
  <c r="H148" i="7" s="1"/>
  <c r="G125" i="7"/>
  <c r="H124" i="7" s="1"/>
  <c r="G133" i="7"/>
  <c r="H132" i="7" s="1"/>
  <c r="G59" i="7"/>
  <c r="H58" i="7" s="1"/>
  <c r="G123" i="7"/>
  <c r="H122" i="7" s="1"/>
  <c r="G187" i="7"/>
  <c r="H186" i="7" s="1"/>
  <c r="G251" i="7"/>
  <c r="H250" i="7" s="1"/>
  <c r="G172" i="7"/>
  <c r="H171" i="7" s="1"/>
  <c r="G236" i="7"/>
  <c r="H235" i="7" s="1"/>
  <c r="G253" i="7"/>
  <c r="H252" i="7" s="1"/>
  <c r="G54" i="7"/>
  <c r="H53" i="7" s="1"/>
  <c r="G118" i="7"/>
  <c r="H117" i="7" s="1"/>
  <c r="G182" i="7"/>
  <c r="H181" i="7" s="1"/>
  <c r="G246" i="7"/>
  <c r="H245" i="7" s="1"/>
  <c r="G47" i="7"/>
  <c r="H46" i="7" s="1"/>
  <c r="G111" i="7"/>
  <c r="H110" i="7" s="1"/>
  <c r="G152" i="7"/>
  <c r="H151" i="7" s="1"/>
  <c r="G216" i="7"/>
  <c r="H215" i="7" s="1"/>
  <c r="G18" i="7"/>
  <c r="H17" i="7" s="1"/>
  <c r="G82" i="7"/>
  <c r="H81" i="7" s="1"/>
  <c r="G146" i="7"/>
  <c r="H145" i="7" s="1"/>
  <c r="G210" i="7"/>
  <c r="H209" i="7" s="1"/>
  <c r="F65" i="7"/>
  <c r="F255" i="7"/>
  <c r="F187" i="7"/>
  <c r="F16" i="7"/>
  <c r="F119" i="7"/>
  <c r="F56" i="7"/>
  <c r="F159" i="7"/>
  <c r="F7" i="7"/>
  <c r="F108" i="7"/>
  <c r="F211" i="7"/>
  <c r="F60" i="7"/>
  <c r="F163" i="7"/>
  <c r="F11" i="7"/>
  <c r="F113" i="7"/>
  <c r="F216" i="7"/>
  <c r="F64" i="7"/>
  <c r="F167" i="7"/>
  <c r="F10" i="7"/>
  <c r="F74" i="7"/>
  <c r="F138" i="7"/>
  <c r="F202" i="7"/>
  <c r="F117" i="7"/>
  <c r="F133" i="7"/>
  <c r="F62" i="7"/>
  <c r="F126" i="7"/>
  <c r="F190" i="7"/>
  <c r="F254" i="7"/>
  <c r="G3" i="7"/>
  <c r="F224" i="7"/>
  <c r="F18" i="7"/>
  <c r="F70" i="7"/>
  <c r="F198" i="7"/>
  <c r="F262" i="7"/>
  <c r="G25" i="7"/>
  <c r="H24" i="7" s="1"/>
  <c r="G29" i="7"/>
  <c r="H28" i="7" s="1"/>
  <c r="G188" i="7"/>
  <c r="H187" i="7" s="1"/>
  <c r="G127" i="7"/>
  <c r="H126" i="7" s="1"/>
  <c r="G255" i="7"/>
  <c r="H254" i="7" s="1"/>
  <c r="G34" i="7"/>
  <c r="H33" i="7" s="1"/>
  <c r="G98" i="7"/>
  <c r="H97" i="7" s="1"/>
  <c r="G162" i="7"/>
  <c r="H161" i="7" s="1"/>
  <c r="G226" i="7"/>
  <c r="H225" i="7" s="1"/>
  <c r="F79" i="7"/>
  <c r="F81" i="7"/>
  <c r="F32" i="7"/>
  <c r="F135" i="7"/>
  <c r="F36" i="7"/>
  <c r="F192" i="7"/>
  <c r="F26" i="7"/>
  <c r="F90" i="7"/>
  <c r="F5" i="7"/>
  <c r="F14" i="7"/>
  <c r="F78" i="7"/>
  <c r="F142" i="7"/>
  <c r="F206" i="7"/>
  <c r="F241" i="7"/>
  <c r="H263" i="6"/>
  <c r="F144" i="6" l="1"/>
  <c r="F16" i="6"/>
  <c r="F181" i="6"/>
  <c r="F85" i="6"/>
  <c r="F140" i="6"/>
  <c r="F92" i="6"/>
  <c r="F60" i="6"/>
  <c r="F52" i="6"/>
  <c r="F44" i="6"/>
  <c r="F36" i="6"/>
  <c r="F12" i="6"/>
  <c r="F260" i="6"/>
  <c r="F252" i="6"/>
  <c r="F244" i="6"/>
  <c r="F236" i="6"/>
  <c r="F228" i="6"/>
  <c r="F220" i="6"/>
  <c r="F204" i="6"/>
  <c r="F188" i="6"/>
  <c r="F172" i="6"/>
  <c r="F164" i="6"/>
  <c r="F124" i="6"/>
  <c r="F100" i="6"/>
  <c r="F68" i="6"/>
  <c r="F28" i="6"/>
  <c r="F262" i="6"/>
  <c r="F223" i="6"/>
  <c r="F159" i="6"/>
  <c r="F107" i="6"/>
  <c r="F95" i="6"/>
  <c r="F57" i="6"/>
  <c r="F43" i="6"/>
  <c r="F31" i="6"/>
  <c r="F6" i="6"/>
  <c r="F217" i="6"/>
  <c r="F114" i="6"/>
  <c r="F11" i="6"/>
  <c r="F222" i="6"/>
  <c r="F119" i="6"/>
  <c r="F17" i="6"/>
  <c r="F254" i="6"/>
  <c r="F238" i="6"/>
  <c r="F186" i="6"/>
  <c r="F151" i="6"/>
  <c r="F135" i="6"/>
  <c r="F118" i="6"/>
  <c r="F99" i="6"/>
  <c r="F49" i="6"/>
  <c r="F251" i="6"/>
  <c r="F234" i="6"/>
  <c r="F218" i="6"/>
  <c r="F183" i="6"/>
  <c r="F167" i="6"/>
  <c r="F115" i="6"/>
  <c r="F98" i="6"/>
  <c r="F30" i="6"/>
  <c r="F215" i="6"/>
  <c r="F199" i="6"/>
  <c r="F147" i="6"/>
  <c r="F62" i="6"/>
  <c r="F247" i="6"/>
  <c r="F231" i="6"/>
  <c r="F195" i="6"/>
  <c r="F179" i="6"/>
  <c r="F111" i="6"/>
  <c r="F94" i="6"/>
  <c r="F59" i="6"/>
  <c r="F42" i="6"/>
  <c r="F26" i="6"/>
  <c r="F263" i="6"/>
  <c r="F246" i="6"/>
  <c r="F227" i="6"/>
  <c r="F211" i="6"/>
  <c r="F194" i="6"/>
  <c r="F177" i="6"/>
  <c r="F161" i="6"/>
  <c r="F126" i="6"/>
  <c r="F110" i="6"/>
  <c r="F74" i="6"/>
  <c r="F58" i="6"/>
  <c r="F23" i="6"/>
  <c r="F243" i="6"/>
  <c r="F226" i="6"/>
  <c r="F193" i="6"/>
  <c r="F175" i="6"/>
  <c r="F142" i="6"/>
  <c r="F106" i="6"/>
  <c r="F90" i="6"/>
  <c r="F73" i="6"/>
  <c r="F55" i="6"/>
  <c r="F39" i="6"/>
  <c r="F22" i="6"/>
  <c r="F258" i="6"/>
  <c r="F225" i="6"/>
  <c r="F207" i="6"/>
  <c r="F190" i="6"/>
  <c r="F155" i="6"/>
  <c r="F87" i="6"/>
  <c r="F71" i="6"/>
  <c r="F35" i="6"/>
  <c r="F19" i="6"/>
  <c r="G217" i="6"/>
  <c r="H216" i="6" s="1"/>
  <c r="G153" i="6"/>
  <c r="H152" i="6" s="1"/>
  <c r="G89" i="6"/>
  <c r="H88" i="6" s="1"/>
  <c r="G25" i="6"/>
  <c r="H24" i="6" s="1"/>
  <c r="G254" i="6"/>
  <c r="H253" i="6" s="1"/>
  <c r="G222" i="6"/>
  <c r="H221" i="6" s="1"/>
  <c r="G190" i="6"/>
  <c r="H189" i="6" s="1"/>
  <c r="G174" i="6"/>
  <c r="H173" i="6" s="1"/>
  <c r="G158" i="6"/>
  <c r="H157" i="6" s="1"/>
  <c r="G126" i="6"/>
  <c r="H125" i="6" s="1"/>
  <c r="G94" i="6"/>
  <c r="H93" i="6" s="1"/>
  <c r="G62" i="6"/>
  <c r="H61" i="6" s="1"/>
  <c r="G46" i="6"/>
  <c r="H45" i="6" s="1"/>
  <c r="G30" i="6"/>
  <c r="H29" i="6" s="1"/>
  <c r="G261" i="6"/>
  <c r="H260" i="6" s="1"/>
  <c r="G229" i="6"/>
  <c r="H228" i="6" s="1"/>
  <c r="G205" i="6"/>
  <c r="H204" i="6" s="1"/>
  <c r="G197" i="6"/>
  <c r="H196" i="6" s="1"/>
  <c r="G165" i="6"/>
  <c r="H164" i="6" s="1"/>
  <c r="G141" i="6"/>
  <c r="H140" i="6" s="1"/>
  <c r="G133" i="6"/>
  <c r="H132" i="6" s="1"/>
  <c r="G101" i="6"/>
  <c r="H100" i="6" s="1"/>
  <c r="G77" i="6"/>
  <c r="H76" i="6" s="1"/>
  <c r="G69" i="6"/>
  <c r="H68" i="6" s="1"/>
  <c r="G37" i="6"/>
  <c r="H36" i="6" s="1"/>
  <c r="G13" i="6"/>
  <c r="H12" i="6" s="1"/>
  <c r="G5" i="6"/>
  <c r="H4" i="6" s="1"/>
  <c r="G202" i="6"/>
  <c r="H201" i="6" s="1"/>
  <c r="G138" i="6"/>
  <c r="H137" i="6" s="1"/>
  <c r="G106" i="6"/>
  <c r="H105" i="6" s="1"/>
  <c r="G74" i="6"/>
  <c r="H73" i="6" s="1"/>
  <c r="G207" i="6"/>
  <c r="H206" i="6" s="1"/>
  <c r="G252" i="6"/>
  <c r="H251" i="6" s="1"/>
  <c r="G204" i="6"/>
  <c r="H203" i="6" s="1"/>
  <c r="G188" i="6"/>
  <c r="H187" i="6" s="1"/>
  <c r="G140" i="6"/>
  <c r="H139" i="6" s="1"/>
  <c r="G124" i="6"/>
  <c r="H123" i="6" s="1"/>
  <c r="G76" i="6"/>
  <c r="H75" i="6" s="1"/>
  <c r="G60" i="6"/>
  <c r="H59" i="6" s="1"/>
  <c r="G135" i="6"/>
  <c r="H134" i="6" s="1"/>
  <c r="G71" i="6"/>
  <c r="H70" i="6" s="1"/>
  <c r="G7" i="6"/>
  <c r="H6" i="6" s="1"/>
  <c r="G244" i="6"/>
  <c r="H243" i="6" s="1"/>
  <c r="G212" i="6"/>
  <c r="H211" i="6" s="1"/>
  <c r="G148" i="6"/>
  <c r="H147" i="6" s="1"/>
  <c r="G116" i="6"/>
  <c r="H115" i="6" s="1"/>
  <c r="G84" i="6"/>
  <c r="H83" i="6" s="1"/>
  <c r="G20" i="6"/>
  <c r="H19" i="6" s="1"/>
  <c r="G240" i="6"/>
  <c r="H239" i="6" s="1"/>
  <c r="G235" i="6"/>
  <c r="H234" i="6" s="1"/>
  <c r="G171" i="6"/>
  <c r="H170" i="6" s="1"/>
  <c r="G43" i="6"/>
  <c r="H42" i="6" s="1"/>
  <c r="G200" i="6"/>
  <c r="H199" i="6" s="1"/>
  <c r="G136" i="6"/>
  <c r="H135" i="6" s="1"/>
  <c r="G72" i="6"/>
  <c r="H71" i="6" s="1"/>
  <c r="G227" i="6"/>
  <c r="H226" i="6" s="1"/>
  <c r="G195" i="6"/>
  <c r="H194" i="6" s="1"/>
  <c r="G99" i="6"/>
  <c r="H98" i="6" s="1"/>
  <c r="G67" i="6"/>
  <c r="H66" i="6" s="1"/>
  <c r="G8" i="6"/>
  <c r="H7" i="6" s="1"/>
  <c r="G256" i="6"/>
  <c r="H255" i="6" s="1"/>
  <c r="G224" i="6"/>
  <c r="H223" i="6" s="1"/>
  <c r="G128" i="6"/>
  <c r="H127" i="6" s="1"/>
  <c r="G96" i="6"/>
  <c r="H95" i="6" s="1"/>
  <c r="G64" i="6"/>
  <c r="H63" i="6" s="1"/>
  <c r="G32" i="6"/>
  <c r="H31" i="6" s="1"/>
  <c r="G192" i="6"/>
  <c r="H191" i="6" s="1"/>
  <c r="G251" i="6"/>
  <c r="H250" i="6" s="1"/>
  <c r="G155" i="6"/>
  <c r="H154" i="6" s="1"/>
  <c r="G123" i="6"/>
  <c r="H122" i="6" s="1"/>
  <c r="G91" i="6"/>
  <c r="H90" i="6" s="1"/>
  <c r="G27" i="6"/>
  <c r="H26" i="6" s="1"/>
  <c r="G184" i="6"/>
  <c r="H183" i="6" s="1"/>
  <c r="G56" i="6"/>
  <c r="H55" i="6" s="1"/>
  <c r="G179" i="6"/>
  <c r="H178" i="6" s="1"/>
  <c r="G115" i="6"/>
  <c r="H114" i="6" s="1"/>
  <c r="G51" i="6"/>
  <c r="H50" i="6" s="1"/>
  <c r="G176" i="6"/>
  <c r="H175" i="6" s="1"/>
  <c r="G144" i="6"/>
  <c r="H143" i="6" s="1"/>
  <c r="G112" i="6"/>
  <c r="H111" i="6" s="1"/>
  <c r="G80" i="6"/>
  <c r="H79" i="6" s="1"/>
  <c r="G48" i="6"/>
  <c r="H47" i="6" s="1"/>
  <c r="G16" i="6"/>
  <c r="H15" i="6" s="1"/>
  <c r="G120" i="6" l="1"/>
  <c r="H119" i="6" s="1"/>
  <c r="G35" i="6"/>
  <c r="H34" i="6" s="1"/>
  <c r="G11" i="6"/>
  <c r="H10" i="6" s="1"/>
  <c r="G103" i="6"/>
  <c r="H102" i="6" s="1"/>
  <c r="G231" i="6"/>
  <c r="H230" i="6" s="1"/>
  <c r="G108" i="6"/>
  <c r="H107" i="6" s="1"/>
  <c r="G236" i="6"/>
  <c r="H235" i="6" s="1"/>
  <c r="G111" i="6"/>
  <c r="H110" i="6" s="1"/>
  <c r="G239" i="6"/>
  <c r="H238" i="6" s="1"/>
  <c r="G58" i="6"/>
  <c r="H57" i="6" s="1"/>
  <c r="G122" i="6"/>
  <c r="H121" i="6" s="1"/>
  <c r="G186" i="6"/>
  <c r="H185" i="6" s="1"/>
  <c r="G250" i="6"/>
  <c r="H249" i="6" s="1"/>
  <c r="G53" i="6"/>
  <c r="H52" i="6" s="1"/>
  <c r="G117" i="6"/>
  <c r="H116" i="6" s="1"/>
  <c r="G181" i="6"/>
  <c r="H180" i="6" s="1"/>
  <c r="G245" i="6"/>
  <c r="H244" i="6" s="1"/>
  <c r="G41" i="6"/>
  <c r="H40" i="6" s="1"/>
  <c r="G105" i="6"/>
  <c r="H104" i="6" s="1"/>
  <c r="G169" i="6"/>
  <c r="H168" i="6" s="1"/>
  <c r="G233" i="6"/>
  <c r="H232" i="6" s="1"/>
  <c r="F54" i="6"/>
  <c r="F209" i="6"/>
  <c r="F78" i="6"/>
  <c r="F214" i="6"/>
  <c r="F97" i="6"/>
  <c r="F250" i="6"/>
  <c r="F131" i="6"/>
  <c r="F15" i="6"/>
  <c r="F34" i="6"/>
  <c r="F170" i="6"/>
  <c r="F38" i="6"/>
  <c r="F139" i="6"/>
  <c r="F242" i="6"/>
  <c r="F82" i="6"/>
  <c r="F185" i="6"/>
  <c r="F76" i="6"/>
  <c r="F5" i="6"/>
  <c r="F69" i="6"/>
  <c r="F133" i="6"/>
  <c r="F197" i="6"/>
  <c r="F261" i="6"/>
  <c r="F64" i="6"/>
  <c r="F128" i="6"/>
  <c r="F192" i="6"/>
  <c r="F256" i="6"/>
  <c r="F21" i="6"/>
  <c r="F149" i="6"/>
  <c r="F80" i="6"/>
  <c r="G216" i="6"/>
  <c r="H215" i="6" s="1"/>
  <c r="G131" i="6"/>
  <c r="H130" i="6" s="1"/>
  <c r="G23" i="6"/>
  <c r="H22" i="6" s="1"/>
  <c r="G151" i="6"/>
  <c r="H150" i="6" s="1"/>
  <c r="G28" i="6"/>
  <c r="H27" i="6" s="1"/>
  <c r="G156" i="6"/>
  <c r="H155" i="6" s="1"/>
  <c r="G18" i="6"/>
  <c r="H17" i="6" s="1"/>
  <c r="G146" i="6"/>
  <c r="H145" i="6" s="1"/>
  <c r="G65" i="6"/>
  <c r="H64" i="6" s="1"/>
  <c r="G129" i="6"/>
  <c r="H128" i="6" s="1"/>
  <c r="G193" i="6"/>
  <c r="H192" i="6" s="1"/>
  <c r="G257" i="6"/>
  <c r="H256" i="6" s="1"/>
  <c r="F129" i="6"/>
  <c r="F163" i="6"/>
  <c r="F202" i="6"/>
  <c r="F108" i="6"/>
  <c r="G187" i="6"/>
  <c r="H186" i="6" s="1"/>
  <c r="G208" i="6"/>
  <c r="H207" i="6" s="1"/>
  <c r="G248" i="6"/>
  <c r="H247" i="6" s="1"/>
  <c r="G219" i="6"/>
  <c r="H218" i="6" s="1"/>
  <c r="G160" i="6"/>
  <c r="H159" i="6" s="1"/>
  <c r="G39" i="6"/>
  <c r="H38" i="6" s="1"/>
  <c r="G167" i="6"/>
  <c r="H166" i="6" s="1"/>
  <c r="G44" i="6"/>
  <c r="H43" i="6" s="1"/>
  <c r="G172" i="6"/>
  <c r="H171" i="6" s="1"/>
  <c r="G21" i="6"/>
  <c r="H20" i="6" s="1"/>
  <c r="G85" i="6"/>
  <c r="H84" i="6" s="1"/>
  <c r="G149" i="6"/>
  <c r="H148" i="6" s="1"/>
  <c r="G213" i="6"/>
  <c r="H212" i="6" s="1"/>
  <c r="F3" i="6"/>
  <c r="F7" i="6"/>
  <c r="F145" i="6"/>
  <c r="F27" i="6"/>
  <c r="F83" i="6"/>
  <c r="F103" i="6"/>
  <c r="F235" i="6"/>
  <c r="F41" i="6"/>
  <c r="F137" i="6"/>
  <c r="F112" i="6"/>
  <c r="G59" i="6"/>
  <c r="H58" i="6" s="1"/>
  <c r="G259" i="6"/>
  <c r="H258" i="6" s="1"/>
  <c r="G92" i="6"/>
  <c r="H91" i="6" s="1"/>
  <c r="G220" i="6"/>
  <c r="H219" i="6" s="1"/>
  <c r="G223" i="6"/>
  <c r="H222" i="6" s="1"/>
  <c r="G33" i="6"/>
  <c r="H32" i="6" s="1"/>
  <c r="G97" i="6"/>
  <c r="H96" i="6" s="1"/>
  <c r="G161" i="6"/>
  <c r="H160" i="6" s="1"/>
  <c r="G225" i="6"/>
  <c r="H224" i="6" s="1"/>
  <c r="F25" i="6"/>
  <c r="F230" i="6"/>
  <c r="G147" i="6"/>
  <c r="H146" i="6" s="1"/>
  <c r="G152" i="6"/>
  <c r="H151" i="6" s="1"/>
  <c r="G40" i="6"/>
  <c r="H39" i="6" s="1"/>
  <c r="G12" i="6"/>
  <c r="H11" i="6" s="1"/>
  <c r="G132" i="6"/>
  <c r="H131" i="6" s="1"/>
  <c r="G260" i="6"/>
  <c r="H259" i="6" s="1"/>
  <c r="G119" i="6"/>
  <c r="H118" i="6" s="1"/>
  <c r="G247" i="6"/>
  <c r="H246" i="6" s="1"/>
  <c r="G127" i="6"/>
  <c r="H126" i="6" s="1"/>
  <c r="G255" i="6"/>
  <c r="H254" i="6" s="1"/>
  <c r="G66" i="6"/>
  <c r="H65" i="6" s="1"/>
  <c r="G130" i="6"/>
  <c r="H129" i="6" s="1"/>
  <c r="G194" i="6"/>
  <c r="H193" i="6" s="1"/>
  <c r="G258" i="6"/>
  <c r="H257" i="6" s="1"/>
  <c r="G61" i="6"/>
  <c r="H60" i="6" s="1"/>
  <c r="G125" i="6"/>
  <c r="H124" i="6" s="1"/>
  <c r="G189" i="6"/>
  <c r="H188" i="6" s="1"/>
  <c r="G253" i="6"/>
  <c r="H252" i="6" s="1"/>
  <c r="G54" i="6"/>
  <c r="H53" i="6" s="1"/>
  <c r="G118" i="6"/>
  <c r="H117" i="6" s="1"/>
  <c r="G182" i="6"/>
  <c r="H181" i="6" s="1"/>
  <c r="G246" i="6"/>
  <c r="H245" i="6" s="1"/>
  <c r="G49" i="6"/>
  <c r="H48" i="6" s="1"/>
  <c r="G113" i="6"/>
  <c r="H112" i="6" s="1"/>
  <c r="G177" i="6"/>
  <c r="H176" i="6" s="1"/>
  <c r="G241" i="6"/>
  <c r="H240" i="6" s="1"/>
  <c r="F91" i="6"/>
  <c r="F130" i="6"/>
  <c r="F14" i="6"/>
  <c r="F150" i="6"/>
  <c r="F33" i="6"/>
  <c r="F169" i="6"/>
  <c r="F51" i="6"/>
  <c r="F187" i="6"/>
  <c r="F50" i="6"/>
  <c r="F153" i="6"/>
  <c r="F255" i="6"/>
  <c r="F198" i="6"/>
  <c r="F196" i="6"/>
  <c r="F4" i="6"/>
  <c r="F84" i="6"/>
  <c r="F13" i="6"/>
  <c r="F77" i="6"/>
  <c r="F141" i="6"/>
  <c r="F205" i="6"/>
  <c r="F8" i="6"/>
  <c r="F72" i="6"/>
  <c r="F136" i="6"/>
  <c r="F200" i="6"/>
  <c r="G238" i="6"/>
  <c r="H237" i="6" s="1"/>
  <c r="G15" i="6"/>
  <c r="H14" i="6" s="1"/>
  <c r="G10" i="6"/>
  <c r="H9" i="6" s="1"/>
  <c r="G57" i="6"/>
  <c r="H56" i="6" s="1"/>
  <c r="G121" i="6"/>
  <c r="H120" i="6" s="1"/>
  <c r="G185" i="6"/>
  <c r="H184" i="6" s="1"/>
  <c r="G249" i="6"/>
  <c r="H248" i="6" s="1"/>
  <c r="F241" i="6"/>
  <c r="F67" i="6"/>
  <c r="F206" i="6"/>
  <c r="F63" i="6"/>
  <c r="F166" i="6"/>
  <c r="F210" i="6"/>
  <c r="F213" i="6"/>
  <c r="F208" i="6"/>
  <c r="G263" i="6"/>
  <c r="H262" i="6" s="1"/>
  <c r="G143" i="6"/>
  <c r="H142" i="6" s="1"/>
  <c r="G211" i="6"/>
  <c r="H210" i="6" s="1"/>
  <c r="G104" i="6"/>
  <c r="H103" i="6" s="1"/>
  <c r="G75" i="6"/>
  <c r="H74" i="6" s="1"/>
  <c r="G36" i="6"/>
  <c r="H35" i="6" s="1"/>
  <c r="G164" i="6"/>
  <c r="H163" i="6" s="1"/>
  <c r="G31" i="6"/>
  <c r="H30" i="6" s="1"/>
  <c r="G159" i="6"/>
  <c r="H158" i="6" s="1"/>
  <c r="G82" i="6"/>
  <c r="H81" i="6" s="1"/>
  <c r="G210" i="6"/>
  <c r="H209" i="6" s="1"/>
  <c r="G6" i="6"/>
  <c r="H5" i="6" s="1"/>
  <c r="G70" i="6"/>
  <c r="H69" i="6" s="1"/>
  <c r="G134" i="6"/>
  <c r="H133" i="6" s="1"/>
  <c r="G198" i="6"/>
  <c r="H197" i="6" s="1"/>
  <c r="G262" i="6"/>
  <c r="H261" i="6" s="1"/>
  <c r="F105" i="6"/>
  <c r="F123" i="6"/>
  <c r="F259" i="6"/>
  <c r="F10" i="6"/>
  <c r="F47" i="6"/>
  <c r="F66" i="6"/>
  <c r="F86" i="6"/>
  <c r="F75" i="6"/>
  <c r="F178" i="6"/>
  <c r="F18" i="6"/>
  <c r="F121" i="6"/>
  <c r="F148" i="6"/>
  <c r="F20" i="6"/>
  <c r="F29" i="6"/>
  <c r="F93" i="6"/>
  <c r="F157" i="6"/>
  <c r="F221" i="6"/>
  <c r="F24" i="6"/>
  <c r="F88" i="6"/>
  <c r="F152" i="6"/>
  <c r="F216" i="6"/>
  <c r="G110" i="6"/>
  <c r="H109" i="6" s="1"/>
  <c r="G243" i="6"/>
  <c r="H242" i="6" s="1"/>
  <c r="G163" i="6"/>
  <c r="H162" i="6" s="1"/>
  <c r="G107" i="6"/>
  <c r="H106" i="6" s="1"/>
  <c r="G52" i="6"/>
  <c r="H51" i="6" s="1"/>
  <c r="G180" i="6"/>
  <c r="H179" i="6" s="1"/>
  <c r="G47" i="6"/>
  <c r="H46" i="6" s="1"/>
  <c r="G175" i="6"/>
  <c r="H174" i="6" s="1"/>
  <c r="G26" i="6"/>
  <c r="H25" i="6" s="1"/>
  <c r="G90" i="6"/>
  <c r="H89" i="6" s="1"/>
  <c r="G154" i="6"/>
  <c r="H153" i="6" s="1"/>
  <c r="G218" i="6"/>
  <c r="H217" i="6" s="1"/>
  <c r="G14" i="6"/>
  <c r="H13" i="6" s="1"/>
  <c r="G78" i="6"/>
  <c r="H77" i="6" s="1"/>
  <c r="G142" i="6"/>
  <c r="H141" i="6" s="1"/>
  <c r="G206" i="6"/>
  <c r="H205" i="6" s="1"/>
  <c r="G9" i="6"/>
  <c r="H8" i="6" s="1"/>
  <c r="G73" i="6"/>
  <c r="H72" i="6" s="1"/>
  <c r="G137" i="6"/>
  <c r="H136" i="6" s="1"/>
  <c r="G201" i="6"/>
  <c r="H200" i="6" s="1"/>
  <c r="F113" i="6"/>
  <c r="F122" i="6"/>
  <c r="F143" i="6"/>
  <c r="F9" i="6"/>
  <c r="F182" i="6"/>
  <c r="F65" i="6"/>
  <c r="F201" i="6"/>
  <c r="F219" i="6"/>
  <c r="F239" i="6"/>
  <c r="F89" i="6"/>
  <c r="F191" i="6"/>
  <c r="F134" i="6"/>
  <c r="F156" i="6"/>
  <c r="F116" i="6"/>
  <c r="F37" i="6"/>
  <c r="F101" i="6"/>
  <c r="F165" i="6"/>
  <c r="F229" i="6"/>
  <c r="F32" i="6"/>
  <c r="F96" i="6"/>
  <c r="F160" i="6"/>
  <c r="F224" i="6"/>
  <c r="G19" i="6"/>
  <c r="H18" i="6" s="1"/>
  <c r="G24" i="6"/>
  <c r="H23" i="6" s="1"/>
  <c r="G3" i="6"/>
  <c r="G168" i="6"/>
  <c r="H167" i="6" s="1"/>
  <c r="G139" i="6"/>
  <c r="H138" i="6" s="1"/>
  <c r="G68" i="6"/>
  <c r="H67" i="6" s="1"/>
  <c r="G196" i="6"/>
  <c r="H195" i="6" s="1"/>
  <c r="G55" i="6"/>
  <c r="H54" i="6" s="1"/>
  <c r="G183" i="6"/>
  <c r="H182" i="6" s="1"/>
  <c r="G63" i="6"/>
  <c r="H62" i="6" s="1"/>
  <c r="G191" i="6"/>
  <c r="H190" i="6" s="1"/>
  <c r="G34" i="6"/>
  <c r="H33" i="6" s="1"/>
  <c r="G98" i="6"/>
  <c r="H97" i="6" s="1"/>
  <c r="G162" i="6"/>
  <c r="H161" i="6" s="1"/>
  <c r="G226" i="6"/>
  <c r="H225" i="6" s="1"/>
  <c r="G29" i="6"/>
  <c r="H28" i="6" s="1"/>
  <c r="G93" i="6"/>
  <c r="H92" i="6" s="1"/>
  <c r="G157" i="6"/>
  <c r="H156" i="6" s="1"/>
  <c r="G221" i="6"/>
  <c r="H220" i="6" s="1"/>
  <c r="G22" i="6"/>
  <c r="H21" i="6" s="1"/>
  <c r="G86" i="6"/>
  <c r="H85" i="6" s="1"/>
  <c r="G150" i="6"/>
  <c r="H149" i="6" s="1"/>
  <c r="G214" i="6"/>
  <c r="H213" i="6" s="1"/>
  <c r="G17" i="6"/>
  <c r="H16" i="6" s="1"/>
  <c r="G81" i="6"/>
  <c r="H80" i="6" s="1"/>
  <c r="G145" i="6"/>
  <c r="H144" i="6" s="1"/>
  <c r="G209" i="6"/>
  <c r="H208" i="6" s="1"/>
  <c r="F174" i="6"/>
  <c r="F138" i="6"/>
  <c r="F158" i="6"/>
  <c r="F162" i="6"/>
  <c r="F46" i="6"/>
  <c r="F81" i="6"/>
  <c r="F257" i="6"/>
  <c r="F102" i="6"/>
  <c r="F203" i="6"/>
  <c r="F146" i="6"/>
  <c r="F249" i="6"/>
  <c r="F132" i="6"/>
  <c r="F45" i="6"/>
  <c r="F109" i="6"/>
  <c r="F173" i="6"/>
  <c r="F237" i="6"/>
  <c r="F40" i="6"/>
  <c r="F104" i="6"/>
  <c r="F168" i="6"/>
  <c r="F232" i="6"/>
  <c r="G170" i="6"/>
  <c r="H169" i="6" s="1"/>
  <c r="G234" i="6"/>
  <c r="H233" i="6" s="1"/>
  <c r="F53" i="6"/>
  <c r="F117" i="6"/>
  <c r="F245" i="6"/>
  <c r="F48" i="6"/>
  <c r="F176" i="6"/>
  <c r="F240" i="6"/>
  <c r="G199" i="6"/>
  <c r="H198" i="6" s="1"/>
  <c r="G79" i="6"/>
  <c r="H78" i="6" s="1"/>
  <c r="G42" i="6"/>
  <c r="H41" i="6" s="1"/>
  <c r="G83" i="6"/>
  <c r="H82" i="6" s="1"/>
  <c r="G88" i="6"/>
  <c r="H87" i="6" s="1"/>
  <c r="G4" i="6"/>
  <c r="H3" i="6" s="1"/>
  <c r="G232" i="6"/>
  <c r="H231" i="6" s="1"/>
  <c r="G203" i="6"/>
  <c r="H202" i="6" s="1"/>
  <c r="G100" i="6"/>
  <c r="H99" i="6" s="1"/>
  <c r="G228" i="6"/>
  <c r="H227" i="6" s="1"/>
  <c r="G87" i="6"/>
  <c r="H86" i="6" s="1"/>
  <c r="G215" i="6"/>
  <c r="H214" i="6" s="1"/>
  <c r="G95" i="6"/>
  <c r="H94" i="6" s="1"/>
  <c r="G50" i="6"/>
  <c r="H49" i="6" s="1"/>
  <c r="G114" i="6"/>
  <c r="H113" i="6" s="1"/>
  <c r="G178" i="6"/>
  <c r="H177" i="6" s="1"/>
  <c r="G242" i="6"/>
  <c r="H241" i="6" s="1"/>
  <c r="G45" i="6"/>
  <c r="H44" i="6" s="1"/>
  <c r="G109" i="6"/>
  <c r="H108" i="6" s="1"/>
  <c r="G173" i="6"/>
  <c r="H172" i="6" s="1"/>
  <c r="G237" i="6"/>
  <c r="H236" i="6" s="1"/>
  <c r="G38" i="6"/>
  <c r="H37" i="6" s="1"/>
  <c r="G102" i="6"/>
  <c r="H101" i="6" s="1"/>
  <c r="G166" i="6"/>
  <c r="H165" i="6" s="1"/>
  <c r="G230" i="6"/>
  <c r="H229" i="6" s="1"/>
  <c r="F79" i="6"/>
  <c r="F233" i="6"/>
  <c r="F154" i="6"/>
  <c r="F127" i="6"/>
  <c r="F70" i="6"/>
  <c r="F171" i="6"/>
  <c r="F180" i="6"/>
  <c r="F212" i="6"/>
  <c r="F61" i="6"/>
  <c r="F125" i="6"/>
  <c r="F189" i="6"/>
  <c r="F253" i="6"/>
  <c r="F56" i="6"/>
  <c r="F120" i="6"/>
  <c r="F184" i="6"/>
  <c r="F248" i="6"/>
  <c r="H263" i="3" l="1"/>
  <c r="G66" i="3" l="1"/>
  <c r="H65" i="3" s="1"/>
  <c r="G194" i="3"/>
  <c r="H193" i="3" s="1"/>
  <c r="G258" i="3"/>
  <c r="H257" i="3" s="1"/>
  <c r="G125" i="3"/>
  <c r="H124" i="3" s="1"/>
  <c r="G27" i="3"/>
  <c r="H26" i="3" s="1"/>
  <c r="G59" i="3"/>
  <c r="H58" i="3" s="1"/>
  <c r="G91" i="3"/>
  <c r="H90" i="3" s="1"/>
  <c r="G123" i="3"/>
  <c r="H122" i="3" s="1"/>
  <c r="G187" i="3"/>
  <c r="H186" i="3" s="1"/>
  <c r="G219" i="3"/>
  <c r="H218" i="3" s="1"/>
  <c r="G251" i="3"/>
  <c r="H250" i="3" s="1"/>
  <c r="G23" i="3"/>
  <c r="H22" i="3" s="1"/>
  <c r="G41" i="3"/>
  <c r="H40" i="3" s="1"/>
  <c r="G89" i="3"/>
  <c r="H88" i="3" s="1"/>
  <c r="G113" i="3"/>
  <c r="H112" i="3" s="1"/>
  <c r="G121" i="3"/>
  <c r="H120" i="3" s="1"/>
  <c r="G137" i="3"/>
  <c r="H136" i="3" s="1"/>
  <c r="G169" i="3"/>
  <c r="H168" i="3" s="1"/>
  <c r="G185" i="3"/>
  <c r="H184" i="3" s="1"/>
  <c r="G217" i="3"/>
  <c r="H216" i="3" s="1"/>
  <c r="G233" i="3"/>
  <c r="H232" i="3" s="1"/>
  <c r="G44" i="3"/>
  <c r="H43" i="3" s="1"/>
  <c r="G53" i="3"/>
  <c r="H52" i="3" s="1"/>
  <c r="G85" i="3"/>
  <c r="H84" i="3" s="1"/>
  <c r="G117" i="3"/>
  <c r="H116" i="3" s="1"/>
  <c r="G140" i="3"/>
  <c r="H139" i="3" s="1"/>
  <c r="G149" i="3"/>
  <c r="H148" i="3" s="1"/>
  <c r="G181" i="3"/>
  <c r="H180" i="3" s="1"/>
  <c r="G213" i="3"/>
  <c r="H212" i="3" s="1"/>
  <c r="G32" i="3"/>
  <c r="H31" i="3" s="1"/>
  <c r="G64" i="3"/>
  <c r="H63" i="3" s="1"/>
  <c r="G95" i="3"/>
  <c r="H94" i="3" s="1"/>
  <c r="G128" i="3"/>
  <c r="H127" i="3" s="1"/>
  <c r="G136" i="3"/>
  <c r="H135" i="3" s="1"/>
  <c r="G159" i="3"/>
  <c r="H158" i="3" s="1"/>
  <c r="G192" i="3"/>
  <c r="H191" i="3" s="1"/>
  <c r="G200" i="3"/>
  <c r="H199" i="3" s="1"/>
  <c r="G224" i="3"/>
  <c r="H223" i="3" s="1"/>
  <c r="F237" i="3"/>
  <c r="F173" i="3"/>
  <c r="F109" i="3"/>
  <c r="F85" i="3"/>
  <c r="F21" i="3"/>
  <c r="F186" i="3"/>
  <c r="F76" i="3"/>
  <c r="F228" i="3"/>
  <c r="F46" i="3"/>
  <c r="F36" i="3"/>
  <c r="F212" i="3"/>
  <c r="F188" i="3"/>
  <c r="F176" i="3"/>
  <c r="F127" i="3"/>
  <c r="F115" i="3"/>
  <c r="F248" i="3"/>
  <c r="F138" i="3"/>
  <c r="F114" i="3"/>
  <c r="F28" i="3"/>
  <c r="F6" i="3"/>
  <c r="F258" i="3"/>
  <c r="F246" i="3"/>
  <c r="F209" i="3"/>
  <c r="F161" i="3"/>
  <c r="F148" i="3"/>
  <c r="F136" i="3"/>
  <c r="F124" i="3"/>
  <c r="F112" i="3"/>
  <c r="F99" i="3"/>
  <c r="F63" i="3"/>
  <c r="F26" i="3"/>
  <c r="F244" i="3"/>
  <c r="F233" i="3"/>
  <c r="F220" i="3"/>
  <c r="F196" i="3"/>
  <c r="F184" i="3"/>
  <c r="F147" i="3"/>
  <c r="F135" i="3"/>
  <c r="F98" i="3"/>
  <c r="F87" i="3"/>
  <c r="F50" i="3"/>
  <c r="F3" i="3"/>
  <c r="F255" i="3"/>
  <c r="F231" i="3"/>
  <c r="F218" i="3"/>
  <c r="F207" i="3"/>
  <c r="F170" i="3"/>
  <c r="F158" i="3"/>
  <c r="F121" i="3"/>
  <c r="F84" i="3"/>
  <c r="F72" i="3"/>
  <c r="F60" i="3"/>
  <c r="F35" i="3"/>
  <c r="F24" i="3"/>
  <c r="F12" i="3"/>
  <c r="F206" i="3"/>
  <c r="F193" i="3"/>
  <c r="F156" i="3"/>
  <c r="F144" i="3"/>
  <c r="F96" i="3"/>
  <c r="F83" i="3"/>
  <c r="F59" i="3"/>
  <c r="F47" i="3"/>
  <c r="F34" i="3"/>
  <c r="F23" i="3"/>
  <c r="F11" i="3"/>
  <c r="F240" i="3"/>
  <c r="F216" i="3"/>
  <c r="F130" i="3"/>
  <c r="F106" i="3"/>
  <c r="F57" i="3"/>
  <c r="F20" i="3"/>
  <c r="F242" i="3"/>
  <c r="F180" i="3"/>
  <c r="F132" i="3"/>
  <c r="F71" i="3"/>
  <c r="F252" i="3"/>
  <c r="F203" i="3"/>
  <c r="F167" i="3"/>
  <c r="F94" i="3"/>
  <c r="F70" i="3"/>
  <c r="F44" i="3"/>
  <c r="F191" i="3"/>
  <c r="F33" i="3"/>
  <c r="F263" i="3"/>
  <c r="F239" i="3"/>
  <c r="F226" i="3"/>
  <c r="F202" i="3"/>
  <c r="F190" i="3"/>
  <c r="F178" i="3"/>
  <c r="F153" i="3"/>
  <c r="F142" i="3"/>
  <c r="F129" i="3"/>
  <c r="F116" i="3"/>
  <c r="F92" i="3"/>
  <c r="F80" i="3"/>
  <c r="F68" i="3"/>
  <c r="F56" i="3"/>
  <c r="F43" i="3"/>
  <c r="F8" i="3"/>
  <c r="F163" i="3"/>
  <c r="F103" i="3"/>
  <c r="F54" i="3"/>
  <c r="F42" i="3"/>
  <c r="F30" i="3"/>
  <c r="F17" i="3"/>
  <c r="F7" i="3"/>
  <c r="F260" i="3"/>
  <c r="F235" i="3"/>
  <c r="F199" i="3"/>
  <c r="F175" i="3"/>
  <c r="F151" i="3"/>
  <c r="F126" i="3"/>
  <c r="F65" i="3"/>
  <c r="F41" i="3"/>
  <c r="F16" i="3"/>
  <c r="G126" i="3"/>
  <c r="H125" i="3" s="1"/>
  <c r="G162" i="3"/>
  <c r="H161" i="3" s="1"/>
  <c r="G130" i="3"/>
  <c r="H129" i="3" s="1"/>
  <c r="G34" i="3"/>
  <c r="H33" i="3" s="1"/>
  <c r="G257" i="3"/>
  <c r="H256" i="3" s="1"/>
  <c r="G151" i="3"/>
  <c r="H150" i="3" s="1"/>
  <c r="G65" i="3"/>
  <c r="H64" i="3" s="1"/>
  <c r="G9" i="3"/>
  <c r="H8" i="3" s="1"/>
  <c r="G253" i="3"/>
  <c r="H252" i="3" s="1"/>
  <c r="G189" i="3"/>
  <c r="H188" i="3" s="1"/>
  <c r="G93" i="3"/>
  <c r="H92" i="3" s="1"/>
  <c r="G119" i="3"/>
  <c r="H118" i="3" s="1"/>
  <c r="G105" i="3"/>
  <c r="H104" i="3" s="1"/>
  <c r="G33" i="3"/>
  <c r="H32" i="3" s="1"/>
  <c r="G223" i="3"/>
  <c r="H222" i="3" s="1"/>
  <c r="G201" i="3"/>
  <c r="H200" i="3" s="1"/>
  <c r="G129" i="3"/>
  <c r="H128" i="3" s="1"/>
  <c r="G87" i="3"/>
  <c r="H86" i="3" s="1"/>
  <c r="G61" i="3"/>
  <c r="H60" i="3" s="1"/>
  <c r="G73" i="3"/>
  <c r="H72" i="3" s="1"/>
  <c r="G221" i="3"/>
  <c r="H220" i="3" s="1"/>
  <c r="G157" i="3"/>
  <c r="H156" i="3" s="1"/>
  <c r="G29" i="3"/>
  <c r="H28" i="3" s="1"/>
  <c r="G139" i="3"/>
  <c r="H138" i="3" s="1"/>
  <c r="H263" i="2"/>
  <c r="G208" i="3" l="1"/>
  <c r="H207" i="3" s="1"/>
  <c r="G144" i="3"/>
  <c r="H143" i="3" s="1"/>
  <c r="G80" i="3"/>
  <c r="H79" i="3" s="1"/>
  <c r="G16" i="3"/>
  <c r="H15" i="3" s="1"/>
  <c r="G215" i="3"/>
  <c r="H214" i="3" s="1"/>
  <c r="G176" i="3"/>
  <c r="H175" i="3" s="1"/>
  <c r="G48" i="3"/>
  <c r="H47" i="3" s="1"/>
  <c r="G249" i="3"/>
  <c r="H248" i="3" s="1"/>
  <c r="G96" i="3"/>
  <c r="H95" i="3" s="1"/>
  <c r="G101" i="3"/>
  <c r="H100" i="3" s="1"/>
  <c r="G160" i="3"/>
  <c r="H159" i="3" s="1"/>
  <c r="G165" i="3"/>
  <c r="H164" i="3" s="1"/>
  <c r="G37" i="3"/>
  <c r="H36" i="3" s="1"/>
  <c r="G20" i="3"/>
  <c r="H19" i="3" s="1"/>
  <c r="G228" i="3"/>
  <c r="H227" i="3" s="1"/>
  <c r="G100" i="3"/>
  <c r="H99" i="3" s="1"/>
  <c r="G36" i="3"/>
  <c r="H35" i="3" s="1"/>
  <c r="G243" i="3"/>
  <c r="H242" i="3" s="1"/>
  <c r="G179" i="3"/>
  <c r="H178" i="3" s="1"/>
  <c r="G115" i="3"/>
  <c r="H114" i="3" s="1"/>
  <c r="G51" i="3"/>
  <c r="H50" i="3" s="1"/>
  <c r="G72" i="3"/>
  <c r="H71" i="3" s="1"/>
  <c r="G8" i="3"/>
  <c r="H7" i="3" s="1"/>
  <c r="G63" i="3"/>
  <c r="H62" i="3" s="1"/>
  <c r="G235" i="3"/>
  <c r="H234" i="3" s="1"/>
  <c r="G171" i="3"/>
  <c r="H170" i="3" s="1"/>
  <c r="G107" i="3"/>
  <c r="H106" i="3" s="1"/>
  <c r="G244" i="3"/>
  <c r="H243" i="3" s="1"/>
  <c r="G255" i="3"/>
  <c r="H254" i="3" s="1"/>
  <c r="G260" i="3"/>
  <c r="H259" i="3" s="1"/>
  <c r="G196" i="3"/>
  <c r="H195" i="3" s="1"/>
  <c r="G132" i="3"/>
  <c r="H131" i="3" s="1"/>
  <c r="G68" i="3"/>
  <c r="H67" i="3" s="1"/>
  <c r="G211" i="3"/>
  <c r="H210" i="3" s="1"/>
  <c r="G147" i="3"/>
  <c r="H146" i="3" s="1"/>
  <c r="G19" i="3"/>
  <c r="H18" i="3" s="1"/>
  <c r="G232" i="3"/>
  <c r="H231" i="3" s="1"/>
  <c r="G168" i="3"/>
  <c r="H167" i="3" s="1"/>
  <c r="G104" i="3"/>
  <c r="H103" i="3" s="1"/>
  <c r="G40" i="3"/>
  <c r="H39" i="3" s="1"/>
  <c r="G31" i="3"/>
  <c r="H30" i="3" s="1"/>
  <c r="G203" i="3"/>
  <c r="H202" i="3" s="1"/>
  <c r="G75" i="3"/>
  <c r="H74" i="3" s="1"/>
  <c r="G11" i="3"/>
  <c r="H10" i="3" s="1"/>
  <c r="G237" i="3"/>
  <c r="H236" i="3" s="1"/>
  <c r="G81" i="3"/>
  <c r="H80" i="3" s="1"/>
  <c r="G49" i="3"/>
  <c r="H48" i="3" s="1"/>
  <c r="G148" i="3"/>
  <c r="H147" i="3" s="1"/>
  <c r="G5" i="3"/>
  <c r="H4" i="3" s="1"/>
  <c r="G111" i="3"/>
  <c r="H110" i="3" s="1"/>
  <c r="G57" i="3"/>
  <c r="H56" i="3" s="1"/>
  <c r="G13" i="3"/>
  <c r="H12" i="3" s="1"/>
  <c r="G47" i="3"/>
  <c r="H46" i="3" s="1"/>
  <c r="G25" i="3"/>
  <c r="H24" i="3" s="1"/>
  <c r="G205" i="3"/>
  <c r="H204" i="3" s="1"/>
  <c r="G77" i="3"/>
  <c r="H76" i="3" s="1"/>
  <c r="G229" i="3"/>
  <c r="H228" i="3" s="1"/>
  <c r="G245" i="3"/>
  <c r="H244" i="3" s="1"/>
  <c r="G175" i="3"/>
  <c r="H174" i="3" s="1"/>
  <c r="G173" i="3"/>
  <c r="H172" i="3" s="1"/>
  <c r="G109" i="3"/>
  <c r="H108" i="3" s="1"/>
  <c r="G45" i="3"/>
  <c r="H44" i="3" s="1"/>
  <c r="G241" i="3"/>
  <c r="H240" i="3" s="1"/>
  <c r="G261" i="3"/>
  <c r="H260" i="3" s="1"/>
  <c r="G197" i="3"/>
  <c r="H196" i="3" s="1"/>
  <c r="G133" i="3"/>
  <c r="H132" i="3" s="1"/>
  <c r="G69" i="3"/>
  <c r="H68" i="3" s="1"/>
  <c r="G21" i="3"/>
  <c r="H20" i="3" s="1"/>
  <c r="G108" i="3"/>
  <c r="H107" i="3" s="1"/>
  <c r="G227" i="3"/>
  <c r="H226" i="3" s="1"/>
  <c r="G143" i="3"/>
  <c r="H142" i="3" s="1"/>
  <c r="G209" i="3"/>
  <c r="H208" i="3" s="1"/>
  <c r="G79" i="3"/>
  <c r="H78" i="3" s="1"/>
  <c r="G84" i="3"/>
  <c r="H83" i="3" s="1"/>
  <c r="G177" i="3"/>
  <c r="H176" i="3" s="1"/>
  <c r="G15" i="3"/>
  <c r="H14" i="3" s="1"/>
  <c r="G141" i="3"/>
  <c r="H140" i="3" s="1"/>
  <c r="G153" i="3"/>
  <c r="H152" i="3" s="1"/>
  <c r="G239" i="3"/>
  <c r="H238" i="3" s="1"/>
  <c r="G145" i="3"/>
  <c r="H144" i="3" s="1"/>
  <c r="G17" i="3"/>
  <c r="H16" i="3" s="1"/>
  <c r="G76" i="3"/>
  <c r="H75" i="3" s="1"/>
  <c r="G212" i="3"/>
  <c r="H211" i="3" s="1"/>
  <c r="G172" i="3"/>
  <c r="H171" i="3" s="1"/>
  <c r="F89" i="3"/>
  <c r="F19" i="3"/>
  <c r="F107" i="3"/>
  <c r="F254" i="3"/>
  <c r="F194" i="3"/>
  <c r="F25" i="3"/>
  <c r="F211" i="3"/>
  <c r="F139" i="3"/>
  <c r="F249" i="3"/>
  <c r="F32" i="3"/>
  <c r="F224" i="3"/>
  <c r="F10" i="3"/>
  <c r="F155" i="3"/>
  <c r="F77" i="3"/>
  <c r="F251" i="3"/>
  <c r="F134" i="3"/>
  <c r="F164" i="3"/>
  <c r="F213" i="3"/>
  <c r="F39" i="3"/>
  <c r="F79" i="3"/>
  <c r="F48" i="3"/>
  <c r="F145" i="3"/>
  <c r="F74" i="3"/>
  <c r="F171" i="3"/>
  <c r="F52" i="3"/>
  <c r="F66" i="3"/>
  <c r="F200" i="3"/>
  <c r="F100" i="3"/>
  <c r="F225" i="3"/>
  <c r="F119" i="3"/>
  <c r="F192" i="3"/>
  <c r="F182" i="3"/>
  <c r="G55" i="3"/>
  <c r="H54" i="3" s="1"/>
  <c r="G35" i="3"/>
  <c r="H34" i="3" s="1"/>
  <c r="G120" i="3"/>
  <c r="H119" i="3" s="1"/>
  <c r="G7" i="3"/>
  <c r="H6" i="3" s="1"/>
  <c r="G92" i="3"/>
  <c r="H91" i="3" s="1"/>
  <c r="G263" i="3"/>
  <c r="H262" i="3" s="1"/>
  <c r="G236" i="3"/>
  <c r="H235" i="3" s="1"/>
  <c r="G50" i="3"/>
  <c r="H49" i="3" s="1"/>
  <c r="G114" i="3"/>
  <c r="H113" i="3" s="1"/>
  <c r="G178" i="3"/>
  <c r="H177" i="3" s="1"/>
  <c r="G242" i="3"/>
  <c r="H241" i="3" s="1"/>
  <c r="G46" i="3"/>
  <c r="H45" i="3" s="1"/>
  <c r="G110" i="3"/>
  <c r="H109" i="3" s="1"/>
  <c r="G174" i="3"/>
  <c r="H173" i="3" s="1"/>
  <c r="G238" i="3"/>
  <c r="H237" i="3" s="1"/>
  <c r="F215" i="3"/>
  <c r="F9" i="3"/>
  <c r="F227" i="3"/>
  <c r="F97" i="3"/>
  <c r="F123" i="3"/>
  <c r="F88" i="3"/>
  <c r="F185" i="3"/>
  <c r="F162" i="3"/>
  <c r="F64" i="3"/>
  <c r="F137" i="3"/>
  <c r="F210" i="3"/>
  <c r="F22" i="3"/>
  <c r="F95" i="3"/>
  <c r="F168" i="3"/>
  <c r="F241" i="3"/>
  <c r="F61" i="3"/>
  <c r="F125" i="3"/>
  <c r="F189" i="3"/>
  <c r="F253" i="3"/>
  <c r="G4" i="3"/>
  <c r="H3" i="3" s="1"/>
  <c r="G131" i="3"/>
  <c r="H130" i="3" s="1"/>
  <c r="G216" i="3"/>
  <c r="H215" i="3" s="1"/>
  <c r="G103" i="3"/>
  <c r="H102" i="3" s="1"/>
  <c r="G188" i="3"/>
  <c r="H187" i="3" s="1"/>
  <c r="G161" i="3"/>
  <c r="H160" i="3" s="1"/>
  <c r="G247" i="3"/>
  <c r="H246" i="3" s="1"/>
  <c r="G58" i="3"/>
  <c r="H57" i="3" s="1"/>
  <c r="G122" i="3"/>
  <c r="H121" i="3" s="1"/>
  <c r="G186" i="3"/>
  <c r="H185" i="3" s="1"/>
  <c r="G250" i="3"/>
  <c r="H249" i="3" s="1"/>
  <c r="G54" i="3"/>
  <c r="H53" i="3" s="1"/>
  <c r="G118" i="3"/>
  <c r="H117" i="3" s="1"/>
  <c r="G182" i="3"/>
  <c r="H181" i="3" s="1"/>
  <c r="G246" i="3"/>
  <c r="H245" i="3" s="1"/>
  <c r="F81" i="3"/>
  <c r="F120" i="3"/>
  <c r="F108" i="3"/>
  <c r="F38" i="3"/>
  <c r="F198" i="3"/>
  <c r="F51" i="3"/>
  <c r="F187" i="3"/>
  <c r="F152" i="3"/>
  <c r="F262" i="3"/>
  <c r="F73" i="3"/>
  <c r="F146" i="3"/>
  <c r="F219" i="3"/>
  <c r="F31" i="3"/>
  <c r="F104" i="3"/>
  <c r="F177" i="3"/>
  <c r="F250" i="3"/>
  <c r="F69" i="3"/>
  <c r="F133" i="3"/>
  <c r="F197" i="3"/>
  <c r="F261" i="3"/>
  <c r="G56" i="3"/>
  <c r="H55" i="3" s="1"/>
  <c r="G28" i="3"/>
  <c r="H27" i="3" s="1"/>
  <c r="G199" i="3"/>
  <c r="H198" i="3" s="1"/>
  <c r="G62" i="3"/>
  <c r="H61" i="3" s="1"/>
  <c r="G190" i="3"/>
  <c r="H189" i="3" s="1"/>
  <c r="G254" i="3"/>
  <c r="H253" i="3" s="1"/>
  <c r="F82" i="3"/>
  <c r="F40" i="3"/>
  <c r="F113" i="3"/>
  <c r="F259" i="3"/>
  <c r="F141" i="3"/>
  <c r="F205" i="3"/>
  <c r="G97" i="3"/>
  <c r="H96" i="3" s="1"/>
  <c r="G67" i="3"/>
  <c r="H66" i="3" s="1"/>
  <c r="G152" i="3"/>
  <c r="H151" i="3" s="1"/>
  <c r="G39" i="3"/>
  <c r="H38" i="3" s="1"/>
  <c r="G124" i="3"/>
  <c r="H123" i="3" s="1"/>
  <c r="G183" i="3"/>
  <c r="H182" i="3" s="1"/>
  <c r="G10" i="3"/>
  <c r="H9" i="3" s="1"/>
  <c r="G74" i="3"/>
  <c r="H73" i="3" s="1"/>
  <c r="G138" i="3"/>
  <c r="H137" i="3" s="1"/>
  <c r="G202" i="3"/>
  <c r="H201" i="3" s="1"/>
  <c r="G6" i="3"/>
  <c r="H5" i="3" s="1"/>
  <c r="G70" i="3"/>
  <c r="H69" i="3" s="1"/>
  <c r="G134" i="3"/>
  <c r="H133" i="3" s="1"/>
  <c r="G198" i="3"/>
  <c r="H197" i="3" s="1"/>
  <c r="G262" i="3"/>
  <c r="H261" i="3" s="1"/>
  <c r="F62" i="3"/>
  <c r="F160" i="3"/>
  <c r="F257" i="3"/>
  <c r="F222" i="3"/>
  <c r="F18" i="3"/>
  <c r="F91" i="3"/>
  <c r="F238" i="3"/>
  <c r="F49" i="3"/>
  <c r="F122" i="3"/>
  <c r="F195" i="3"/>
  <c r="F149" i="3"/>
  <c r="G116" i="3"/>
  <c r="H115" i="3" s="1"/>
  <c r="G256" i="3"/>
  <c r="H255" i="3" s="1"/>
  <c r="G112" i="3"/>
  <c r="H111" i="3" s="1"/>
  <c r="G163" i="3"/>
  <c r="H162" i="3" s="1"/>
  <c r="G248" i="3"/>
  <c r="H247" i="3" s="1"/>
  <c r="G135" i="3"/>
  <c r="H134" i="3" s="1"/>
  <c r="G220" i="3"/>
  <c r="H219" i="3" s="1"/>
  <c r="G193" i="3"/>
  <c r="H192" i="3" s="1"/>
  <c r="G18" i="3"/>
  <c r="H17" i="3" s="1"/>
  <c r="G82" i="3"/>
  <c r="H81" i="3" s="1"/>
  <c r="G146" i="3"/>
  <c r="H145" i="3" s="1"/>
  <c r="G210" i="3"/>
  <c r="H209" i="3" s="1"/>
  <c r="G14" i="3"/>
  <c r="H13" i="3" s="1"/>
  <c r="G78" i="3"/>
  <c r="H77" i="3" s="1"/>
  <c r="G142" i="3"/>
  <c r="H141" i="3" s="1"/>
  <c r="G206" i="3"/>
  <c r="H205" i="3" s="1"/>
  <c r="F166" i="3"/>
  <c r="F118" i="3"/>
  <c r="F154" i="3"/>
  <c r="F169" i="3"/>
  <c r="F243" i="3"/>
  <c r="F4" i="3"/>
  <c r="F234" i="3"/>
  <c r="F27" i="3"/>
  <c r="F174" i="3"/>
  <c r="F247" i="3"/>
  <c r="F58" i="3"/>
  <c r="F131" i="3"/>
  <c r="F204" i="3"/>
  <c r="F29" i="3"/>
  <c r="F93" i="3"/>
  <c r="F157" i="3"/>
  <c r="F221" i="3"/>
  <c r="G43" i="3"/>
  <c r="H42" i="3" s="1"/>
  <c r="G164" i="3"/>
  <c r="H163" i="3" s="1"/>
  <c r="G52" i="3"/>
  <c r="H51" i="3" s="1"/>
  <c r="G12" i="3"/>
  <c r="H11" i="3" s="1"/>
  <c r="G127" i="3"/>
  <c r="H126" i="3" s="1"/>
  <c r="G3" i="3"/>
  <c r="G88" i="3"/>
  <c r="H87" i="3" s="1"/>
  <c r="G259" i="3"/>
  <c r="H258" i="3" s="1"/>
  <c r="G240" i="3"/>
  <c r="H239" i="3" s="1"/>
  <c r="G60" i="3"/>
  <c r="H59" i="3" s="1"/>
  <c r="G231" i="3"/>
  <c r="H230" i="3" s="1"/>
  <c r="G204" i="3"/>
  <c r="H203" i="3" s="1"/>
  <c r="G26" i="3"/>
  <c r="H25" i="3" s="1"/>
  <c r="G90" i="3"/>
  <c r="H89" i="3" s="1"/>
  <c r="G154" i="3"/>
  <c r="H153" i="3" s="1"/>
  <c r="G218" i="3"/>
  <c r="H217" i="3" s="1"/>
  <c r="G22" i="3"/>
  <c r="H21" i="3" s="1"/>
  <c r="G86" i="3"/>
  <c r="H85" i="3" s="1"/>
  <c r="G150" i="3"/>
  <c r="H149" i="3" s="1"/>
  <c r="G214" i="3"/>
  <c r="H213" i="3" s="1"/>
  <c r="F143" i="3"/>
  <c r="F217" i="3"/>
  <c r="F179" i="3"/>
  <c r="F78" i="3"/>
  <c r="F90" i="3"/>
  <c r="F110" i="3"/>
  <c r="F183" i="3"/>
  <c r="F256" i="3"/>
  <c r="F67" i="3"/>
  <c r="F140" i="3"/>
  <c r="F214" i="3"/>
  <c r="F37" i="3"/>
  <c r="F101" i="3"/>
  <c r="F165" i="3"/>
  <c r="F229" i="3"/>
  <c r="G191" i="3"/>
  <c r="H190" i="3" s="1"/>
  <c r="G99" i="3"/>
  <c r="H98" i="3" s="1"/>
  <c r="G184" i="3"/>
  <c r="H183" i="3" s="1"/>
  <c r="G71" i="3"/>
  <c r="H70" i="3" s="1"/>
  <c r="G156" i="3"/>
  <c r="H155" i="3" s="1"/>
  <c r="G98" i="3"/>
  <c r="H97" i="3" s="1"/>
  <c r="G226" i="3"/>
  <c r="H225" i="3" s="1"/>
  <c r="G30" i="3"/>
  <c r="H29" i="3" s="1"/>
  <c r="G94" i="3"/>
  <c r="H93" i="3" s="1"/>
  <c r="G158" i="3"/>
  <c r="H157" i="3" s="1"/>
  <c r="G222" i="3"/>
  <c r="H221" i="3" s="1"/>
  <c r="F5" i="3"/>
  <c r="F150" i="3"/>
  <c r="F223" i="3"/>
  <c r="F45" i="3"/>
  <c r="G180" i="3"/>
  <c r="H179" i="3" s="1"/>
  <c r="G207" i="3"/>
  <c r="H206" i="3" s="1"/>
  <c r="G83" i="3"/>
  <c r="H82" i="3" s="1"/>
  <c r="G155" i="3"/>
  <c r="H154" i="3" s="1"/>
  <c r="G24" i="3"/>
  <c r="H23" i="3" s="1"/>
  <c r="G195" i="3"/>
  <c r="H194" i="3" s="1"/>
  <c r="G167" i="3"/>
  <c r="H166" i="3" s="1"/>
  <c r="G252" i="3"/>
  <c r="H251" i="3" s="1"/>
  <c r="G225" i="3"/>
  <c r="H224" i="3" s="1"/>
  <c r="G42" i="3"/>
  <c r="H41" i="3" s="1"/>
  <c r="G106" i="3"/>
  <c r="H105" i="3" s="1"/>
  <c r="G170" i="3"/>
  <c r="H169" i="3" s="1"/>
  <c r="G234" i="3"/>
  <c r="H233" i="3" s="1"/>
  <c r="G38" i="3"/>
  <c r="H37" i="3" s="1"/>
  <c r="G102" i="3"/>
  <c r="H101" i="3" s="1"/>
  <c r="G166" i="3"/>
  <c r="H165" i="3" s="1"/>
  <c r="G230" i="3"/>
  <c r="H229" i="3" s="1"/>
  <c r="F105" i="3"/>
  <c r="F15" i="3"/>
  <c r="F230" i="3"/>
  <c r="F14" i="3"/>
  <c r="F111" i="3"/>
  <c r="F208" i="3"/>
  <c r="F75" i="3"/>
  <c r="F172" i="3"/>
  <c r="F102" i="3"/>
  <c r="F236" i="3"/>
  <c r="F55" i="3"/>
  <c r="F128" i="3"/>
  <c r="F201" i="3"/>
  <c r="F13" i="3"/>
  <c r="F86" i="3"/>
  <c r="F159" i="3"/>
  <c r="F232" i="3"/>
  <c r="F53" i="3"/>
  <c r="F117" i="3"/>
  <c r="F181" i="3"/>
  <c r="F245" i="3"/>
  <c r="G43" i="2" l="1"/>
  <c r="H42" i="2" s="1"/>
  <c r="G107" i="2"/>
  <c r="H106" i="2" s="1"/>
  <c r="G171" i="2"/>
  <c r="H170" i="2" s="1"/>
  <c r="G235" i="2"/>
  <c r="H234" i="2" s="1"/>
  <c r="G38" i="2"/>
  <c r="H37" i="2" s="1"/>
  <c r="G102" i="2"/>
  <c r="H101" i="2" s="1"/>
  <c r="G166" i="2"/>
  <c r="H165" i="2" s="1"/>
  <c r="G230" i="2"/>
  <c r="H229" i="2" s="1"/>
  <c r="G33" i="2"/>
  <c r="H32" i="2" s="1"/>
  <c r="G97" i="2"/>
  <c r="H96" i="2" s="1"/>
  <c r="G161" i="2"/>
  <c r="H160" i="2" s="1"/>
  <c r="G225" i="2"/>
  <c r="H224" i="2" s="1"/>
  <c r="G28" i="2"/>
  <c r="H27" i="2" s="1"/>
  <c r="G92" i="2"/>
  <c r="H91" i="2" s="1"/>
  <c r="G156" i="2"/>
  <c r="H155" i="2" s="1"/>
  <c r="G220" i="2"/>
  <c r="H219" i="2" s="1"/>
  <c r="G23" i="2"/>
  <c r="H22" i="2" s="1"/>
  <c r="G87" i="2"/>
  <c r="H86" i="2" s="1"/>
  <c r="G151" i="2"/>
  <c r="H150" i="2" s="1"/>
  <c r="G183" i="2"/>
  <c r="H182" i="2" s="1"/>
  <c r="G215" i="2"/>
  <c r="H214" i="2" s="1"/>
  <c r="G26" i="2"/>
  <c r="H25" i="2" s="1"/>
  <c r="G58" i="2"/>
  <c r="H57" i="2" s="1"/>
  <c r="G90" i="2"/>
  <c r="H89" i="2" s="1"/>
  <c r="G122" i="2"/>
  <c r="H121" i="2" s="1"/>
  <c r="G154" i="2"/>
  <c r="H153" i="2" s="1"/>
  <c r="G186" i="2"/>
  <c r="H185" i="2" s="1"/>
  <c r="G218" i="2"/>
  <c r="H217" i="2" s="1"/>
  <c r="G250" i="2"/>
  <c r="H249" i="2" s="1"/>
  <c r="G21" i="2"/>
  <c r="H20" i="2" s="1"/>
  <c r="G53" i="2"/>
  <c r="H52" i="2" s="1"/>
  <c r="G85" i="2"/>
  <c r="H84" i="2" s="1"/>
  <c r="G117" i="2"/>
  <c r="H116" i="2" s="1"/>
  <c r="G149" i="2"/>
  <c r="H148" i="2" s="1"/>
  <c r="G181" i="2"/>
  <c r="H180" i="2" s="1"/>
  <c r="G213" i="2"/>
  <c r="H212" i="2" s="1"/>
  <c r="G245" i="2"/>
  <c r="H244" i="2" s="1"/>
  <c r="G16" i="2"/>
  <c r="H15" i="2" s="1"/>
  <c r="G48" i="2"/>
  <c r="H47" i="2" s="1"/>
  <c r="G80" i="2"/>
  <c r="H79" i="2" s="1"/>
  <c r="G112" i="2"/>
  <c r="H111" i="2" s="1"/>
  <c r="G144" i="2"/>
  <c r="H143" i="2" s="1"/>
  <c r="G176" i="2"/>
  <c r="H175" i="2" s="1"/>
  <c r="G208" i="2"/>
  <c r="H207" i="2" s="1"/>
  <c r="G240" i="2"/>
  <c r="H239" i="2" s="1"/>
  <c r="G223" i="2" l="1"/>
  <c r="H222" i="2" s="1"/>
  <c r="G159" i="2"/>
  <c r="H158" i="2" s="1"/>
  <c r="G95" i="2"/>
  <c r="H94" i="2" s="1"/>
  <c r="G247" i="2"/>
  <c r="H246" i="2" s="1"/>
  <c r="G119" i="2"/>
  <c r="H118" i="2" s="1"/>
  <c r="G55" i="2"/>
  <c r="H54" i="2" s="1"/>
  <c r="G188" i="2"/>
  <c r="H187" i="2" s="1"/>
  <c r="G124" i="2"/>
  <c r="H123" i="2" s="1"/>
  <c r="G257" i="2"/>
  <c r="H256" i="2" s="1"/>
  <c r="G193" i="2"/>
  <c r="H192" i="2" s="1"/>
  <c r="G262" i="2"/>
  <c r="H261" i="2" s="1"/>
  <c r="G134" i="2"/>
  <c r="H133" i="2" s="1"/>
  <c r="G70" i="2"/>
  <c r="H69" i="2" s="1"/>
  <c r="G203" i="2"/>
  <c r="H202" i="2" s="1"/>
  <c r="G75" i="2"/>
  <c r="H74" i="2" s="1"/>
  <c r="G252" i="2"/>
  <c r="H251" i="2" s="1"/>
  <c r="G60" i="2"/>
  <c r="H59" i="2" s="1"/>
  <c r="G129" i="2"/>
  <c r="H128" i="2" s="1"/>
  <c r="G65" i="2"/>
  <c r="H64" i="2" s="1"/>
  <c r="G198" i="2"/>
  <c r="H197" i="2" s="1"/>
  <c r="G6" i="2"/>
  <c r="H5" i="2" s="1"/>
  <c r="G139" i="2"/>
  <c r="H138" i="2" s="1"/>
  <c r="G11" i="2"/>
  <c r="H10" i="2" s="1"/>
  <c r="G31" i="2"/>
  <c r="H30" i="2" s="1"/>
  <c r="G228" i="2"/>
  <c r="H227" i="2" s="1"/>
  <c r="G164" i="2"/>
  <c r="H163" i="2" s="1"/>
  <c r="G100" i="2"/>
  <c r="H99" i="2" s="1"/>
  <c r="G36" i="2"/>
  <c r="H35" i="2" s="1"/>
  <c r="G233" i="2"/>
  <c r="H232" i="2" s="1"/>
  <c r="G169" i="2"/>
  <c r="H168" i="2" s="1"/>
  <c r="G255" i="2"/>
  <c r="H254" i="2" s="1"/>
  <c r="G191" i="2"/>
  <c r="H190" i="2" s="1"/>
  <c r="G127" i="2"/>
  <c r="H126" i="2" s="1"/>
  <c r="G63" i="2"/>
  <c r="H62" i="2" s="1"/>
  <c r="G260" i="2"/>
  <c r="H259" i="2" s="1"/>
  <c r="G196" i="2"/>
  <c r="H195" i="2" s="1"/>
  <c r="G132" i="2"/>
  <c r="H131" i="2" s="1"/>
  <c r="G68" i="2"/>
  <c r="H67" i="2" s="1"/>
  <c r="G105" i="2"/>
  <c r="H104" i="2" s="1"/>
  <c r="G41" i="2"/>
  <c r="H40" i="2" s="1"/>
  <c r="G238" i="2"/>
  <c r="H237" i="2" s="1"/>
  <c r="G174" i="2"/>
  <c r="H173" i="2" s="1"/>
  <c r="G110" i="2"/>
  <c r="H109" i="2" s="1"/>
  <c r="G46" i="2"/>
  <c r="H45" i="2" s="1"/>
  <c r="G243" i="2"/>
  <c r="H242" i="2" s="1"/>
  <c r="G179" i="2"/>
  <c r="H178" i="2" s="1"/>
  <c r="G115" i="2"/>
  <c r="H114" i="2" s="1"/>
  <c r="G51" i="2"/>
  <c r="H50" i="2" s="1"/>
  <c r="G4" i="2"/>
  <c r="H3" i="2" s="1"/>
  <c r="G201" i="2"/>
  <c r="H200" i="2" s="1"/>
  <c r="G137" i="2"/>
  <c r="H136" i="2" s="1"/>
  <c r="G73" i="2"/>
  <c r="H72" i="2" s="1"/>
  <c r="G9" i="2"/>
  <c r="H8" i="2" s="1"/>
  <c r="G206" i="2"/>
  <c r="H205" i="2" s="1"/>
  <c r="G142" i="2"/>
  <c r="H141" i="2" s="1"/>
  <c r="G78" i="2"/>
  <c r="H77" i="2" s="1"/>
  <c r="G14" i="2"/>
  <c r="H13" i="2" s="1"/>
  <c r="G211" i="2"/>
  <c r="H210" i="2" s="1"/>
  <c r="G147" i="2"/>
  <c r="H146" i="2" s="1"/>
  <c r="G83" i="2"/>
  <c r="H82" i="2" s="1"/>
  <c r="G19" i="2"/>
  <c r="H18" i="2" s="1"/>
  <c r="G18" i="2"/>
  <c r="H17" i="2" s="1"/>
  <c r="G50" i="2"/>
  <c r="H49" i="2" s="1"/>
  <c r="F42" i="2"/>
  <c r="F106" i="2"/>
  <c r="F138" i="2"/>
  <c r="F242" i="2"/>
  <c r="F250" i="2"/>
  <c r="F14" i="2"/>
  <c r="F28" i="2"/>
  <c r="F60" i="2"/>
  <c r="F92" i="2"/>
  <c r="F124" i="2"/>
  <c r="F164" i="2"/>
  <c r="F172" i="2"/>
  <c r="F196" i="2"/>
  <c r="F204" i="2"/>
  <c r="F260" i="2"/>
  <c r="F38" i="2"/>
  <c r="F102" i="2"/>
  <c r="F238" i="2"/>
  <c r="F4" i="2"/>
  <c r="F22" i="2"/>
  <c r="F40" i="2"/>
  <c r="F72" i="2"/>
  <c r="F104" i="2"/>
  <c r="F136" i="2"/>
  <c r="F224" i="2"/>
  <c r="F232" i="2"/>
  <c r="G104" i="2"/>
  <c r="H103" i="2" s="1"/>
  <c r="G40" i="2"/>
  <c r="H39" i="2" s="1"/>
  <c r="G173" i="2"/>
  <c r="H172" i="2" s="1"/>
  <c r="G109" i="2"/>
  <c r="H108" i="2" s="1"/>
  <c r="G45" i="2"/>
  <c r="H44" i="2" s="1"/>
  <c r="G242" i="2"/>
  <c r="H241" i="2" s="1"/>
  <c r="G114" i="2"/>
  <c r="H113" i="2" s="1"/>
  <c r="G37" i="2"/>
  <c r="H36" i="2" s="1"/>
  <c r="G234" i="2"/>
  <c r="H233" i="2" s="1"/>
  <c r="G170" i="2"/>
  <c r="H169" i="2" s="1"/>
  <c r="G106" i="2"/>
  <c r="H105" i="2" s="1"/>
  <c r="G42" i="2"/>
  <c r="H41" i="2" s="1"/>
  <c r="G216" i="2"/>
  <c r="H215" i="2" s="1"/>
  <c r="G152" i="2"/>
  <c r="H151" i="2" s="1"/>
  <c r="G88" i="2"/>
  <c r="H87" i="2" s="1"/>
  <c r="G24" i="2"/>
  <c r="H23" i="2" s="1"/>
  <c r="G221" i="2"/>
  <c r="H220" i="2" s="1"/>
  <c r="G157" i="2"/>
  <c r="H156" i="2" s="1"/>
  <c r="G93" i="2"/>
  <c r="H92" i="2" s="1"/>
  <c r="G29" i="2"/>
  <c r="H28" i="2" s="1"/>
  <c r="G226" i="2"/>
  <c r="H225" i="2" s="1"/>
  <c r="G162" i="2"/>
  <c r="H161" i="2" s="1"/>
  <c r="G98" i="2"/>
  <c r="H97" i="2" s="1"/>
  <c r="G34" i="2"/>
  <c r="H33" i="2" s="1"/>
  <c r="G200" i="2"/>
  <c r="H199" i="2" s="1"/>
  <c r="G8" i="2"/>
  <c r="H7" i="2" s="1"/>
  <c r="G13" i="2"/>
  <c r="H12" i="2" s="1"/>
  <c r="G136" i="2"/>
  <c r="H135" i="2" s="1"/>
  <c r="G72" i="2"/>
  <c r="H71" i="2" s="1"/>
  <c r="G205" i="2"/>
  <c r="H204" i="2" s="1"/>
  <c r="G141" i="2"/>
  <c r="H140" i="2" s="1"/>
  <c r="G77" i="2"/>
  <c r="H76" i="2" s="1"/>
  <c r="G210" i="2"/>
  <c r="H209" i="2" s="1"/>
  <c r="G146" i="2"/>
  <c r="H145" i="2" s="1"/>
  <c r="G82" i="2"/>
  <c r="H81" i="2" s="1"/>
  <c r="G5" i="2"/>
  <c r="H4" i="2" s="1"/>
  <c r="G202" i="2"/>
  <c r="H201" i="2" s="1"/>
  <c r="G138" i="2"/>
  <c r="H137" i="2" s="1"/>
  <c r="G74" i="2"/>
  <c r="H73" i="2" s="1"/>
  <c r="G10" i="2"/>
  <c r="H9" i="2" s="1"/>
  <c r="G248" i="2"/>
  <c r="H247" i="2" s="1"/>
  <c r="G184" i="2"/>
  <c r="H183" i="2" s="1"/>
  <c r="G120" i="2"/>
  <c r="H119" i="2" s="1"/>
  <c r="G56" i="2"/>
  <c r="H55" i="2" s="1"/>
  <c r="G253" i="2"/>
  <c r="H252" i="2" s="1"/>
  <c r="G189" i="2"/>
  <c r="H188" i="2" s="1"/>
  <c r="G125" i="2"/>
  <c r="H124" i="2" s="1"/>
  <c r="G61" i="2"/>
  <c r="H60" i="2" s="1"/>
  <c r="G258" i="2"/>
  <c r="H257" i="2" s="1"/>
  <c r="G194" i="2"/>
  <c r="H193" i="2" s="1"/>
  <c r="G130" i="2"/>
  <c r="H129" i="2" s="1"/>
  <c r="G66" i="2"/>
  <c r="H65" i="2" s="1"/>
  <c r="G232" i="2"/>
  <c r="H231" i="2" s="1"/>
  <c r="G168" i="2"/>
  <c r="H167" i="2" s="1"/>
  <c r="G237" i="2"/>
  <c r="H236" i="2" s="1"/>
  <c r="G178" i="2"/>
  <c r="H177" i="2" s="1"/>
  <c r="G160" i="2"/>
  <c r="H159" i="2" s="1"/>
  <c r="G96" i="2"/>
  <c r="H95" i="2" s="1"/>
  <c r="G229" i="2"/>
  <c r="H228" i="2" s="1"/>
  <c r="G231" i="2"/>
  <c r="H230" i="2" s="1"/>
  <c r="G167" i="2"/>
  <c r="H166" i="2" s="1"/>
  <c r="G103" i="2"/>
  <c r="H102" i="2" s="1"/>
  <c r="G39" i="2"/>
  <c r="H38" i="2" s="1"/>
  <c r="G236" i="2"/>
  <c r="H235" i="2" s="1"/>
  <c r="G172" i="2"/>
  <c r="H171" i="2" s="1"/>
  <c r="G108" i="2"/>
  <c r="H107" i="2" s="1"/>
  <c r="G44" i="2"/>
  <c r="H43" i="2" s="1"/>
  <c r="G241" i="2"/>
  <c r="H240" i="2" s="1"/>
  <c r="G177" i="2"/>
  <c r="H176" i="2" s="1"/>
  <c r="G113" i="2"/>
  <c r="H112" i="2" s="1"/>
  <c r="G49" i="2"/>
  <c r="H48" i="2" s="1"/>
  <c r="G246" i="2"/>
  <c r="H245" i="2" s="1"/>
  <c r="G182" i="2"/>
  <c r="H181" i="2" s="1"/>
  <c r="G118" i="2"/>
  <c r="H117" i="2" s="1"/>
  <c r="G54" i="2"/>
  <c r="H53" i="2" s="1"/>
  <c r="G251" i="2"/>
  <c r="H250" i="2" s="1"/>
  <c r="G187" i="2"/>
  <c r="H186" i="2" s="1"/>
  <c r="G123" i="2"/>
  <c r="H122" i="2" s="1"/>
  <c r="G59" i="2"/>
  <c r="H58" i="2" s="1"/>
  <c r="G192" i="2"/>
  <c r="H191" i="2" s="1"/>
  <c r="G64" i="2"/>
  <c r="H63" i="2" s="1"/>
  <c r="G133" i="2"/>
  <c r="H132" i="2" s="1"/>
  <c r="G69" i="2"/>
  <c r="H68" i="2" s="1"/>
  <c r="G207" i="2"/>
  <c r="H206" i="2" s="1"/>
  <c r="G143" i="2"/>
  <c r="H142" i="2" s="1"/>
  <c r="G79" i="2"/>
  <c r="H78" i="2" s="1"/>
  <c r="G15" i="2"/>
  <c r="H14" i="2" s="1"/>
  <c r="G212" i="2"/>
  <c r="H211" i="2" s="1"/>
  <c r="G148" i="2"/>
  <c r="H147" i="2" s="1"/>
  <c r="G84" i="2"/>
  <c r="H83" i="2" s="1"/>
  <c r="G20" i="2"/>
  <c r="H19" i="2" s="1"/>
  <c r="G217" i="2"/>
  <c r="H216" i="2" s="1"/>
  <c r="G153" i="2"/>
  <c r="H152" i="2" s="1"/>
  <c r="G89" i="2"/>
  <c r="H88" i="2" s="1"/>
  <c r="G25" i="2"/>
  <c r="H24" i="2" s="1"/>
  <c r="G222" i="2"/>
  <c r="H221" i="2" s="1"/>
  <c r="G158" i="2"/>
  <c r="H157" i="2" s="1"/>
  <c r="G94" i="2"/>
  <c r="H93" i="2" s="1"/>
  <c r="G30" i="2"/>
  <c r="H29" i="2" s="1"/>
  <c r="G227" i="2"/>
  <c r="H226" i="2" s="1"/>
  <c r="G163" i="2"/>
  <c r="H162" i="2" s="1"/>
  <c r="G99" i="2"/>
  <c r="H98" i="2" s="1"/>
  <c r="G35" i="2"/>
  <c r="H34" i="2" s="1"/>
  <c r="G256" i="2"/>
  <c r="H255" i="2" s="1"/>
  <c r="G128" i="2"/>
  <c r="H127" i="2" s="1"/>
  <c r="G261" i="2"/>
  <c r="H260" i="2" s="1"/>
  <c r="G197" i="2"/>
  <c r="H196" i="2" s="1"/>
  <c r="G263" i="2"/>
  <c r="H262" i="2" s="1"/>
  <c r="G199" i="2"/>
  <c r="H198" i="2" s="1"/>
  <c r="G135" i="2"/>
  <c r="H134" i="2" s="1"/>
  <c r="G71" i="2"/>
  <c r="H70" i="2" s="1"/>
  <c r="G7" i="2"/>
  <c r="H6" i="2" s="1"/>
  <c r="G204" i="2"/>
  <c r="H203" i="2" s="1"/>
  <c r="G140" i="2"/>
  <c r="H139" i="2" s="1"/>
  <c r="G76" i="2"/>
  <c r="H75" i="2" s="1"/>
  <c r="G12" i="2"/>
  <c r="H11" i="2" s="1"/>
  <c r="G209" i="2"/>
  <c r="H208" i="2" s="1"/>
  <c r="G145" i="2"/>
  <c r="H144" i="2" s="1"/>
  <c r="G81" i="2"/>
  <c r="H80" i="2" s="1"/>
  <c r="G17" i="2"/>
  <c r="H16" i="2" s="1"/>
  <c r="G214" i="2"/>
  <c r="H213" i="2" s="1"/>
  <c r="G150" i="2"/>
  <c r="H149" i="2" s="1"/>
  <c r="G86" i="2"/>
  <c r="H85" i="2" s="1"/>
  <c r="G22" i="2"/>
  <c r="H21" i="2" s="1"/>
  <c r="G219" i="2"/>
  <c r="H218" i="2" s="1"/>
  <c r="G155" i="2"/>
  <c r="H154" i="2" s="1"/>
  <c r="G91" i="2"/>
  <c r="H90" i="2" s="1"/>
  <c r="G27" i="2"/>
  <c r="H26" i="2" s="1"/>
  <c r="G224" i="2"/>
  <c r="H223" i="2" s="1"/>
  <c r="G32" i="2"/>
  <c r="H31" i="2" s="1"/>
  <c r="G165" i="2"/>
  <c r="H164" i="2" s="1"/>
  <c r="G101" i="2"/>
  <c r="H100" i="2" s="1"/>
  <c r="G239" i="2"/>
  <c r="H238" i="2" s="1"/>
  <c r="G175" i="2"/>
  <c r="H174" i="2" s="1"/>
  <c r="G111" i="2"/>
  <c r="H110" i="2" s="1"/>
  <c r="G47" i="2"/>
  <c r="H46" i="2" s="1"/>
  <c r="G244" i="2"/>
  <c r="H243" i="2" s="1"/>
  <c r="G180" i="2"/>
  <c r="H179" i="2" s="1"/>
  <c r="G116" i="2"/>
  <c r="H115" i="2" s="1"/>
  <c r="G52" i="2"/>
  <c r="H51" i="2" s="1"/>
  <c r="G249" i="2"/>
  <c r="H248" i="2" s="1"/>
  <c r="G185" i="2"/>
  <c r="H184" i="2" s="1"/>
  <c r="G121" i="2"/>
  <c r="H120" i="2" s="1"/>
  <c r="G57" i="2"/>
  <c r="H56" i="2" s="1"/>
  <c r="G254" i="2"/>
  <c r="H253" i="2" s="1"/>
  <c r="G190" i="2"/>
  <c r="H189" i="2" s="1"/>
  <c r="G126" i="2"/>
  <c r="H125" i="2" s="1"/>
  <c r="G62" i="2"/>
  <c r="H61" i="2" s="1"/>
  <c r="G259" i="2"/>
  <c r="H258" i="2" s="1"/>
  <c r="G195" i="2"/>
  <c r="H194" i="2" s="1"/>
  <c r="G131" i="2"/>
  <c r="H130" i="2" s="1"/>
  <c r="G67" i="2"/>
  <c r="H66" i="2" s="1"/>
  <c r="G3" i="2"/>
  <c r="F188" i="2" l="1"/>
  <c r="F192" i="2"/>
  <c r="F128" i="2"/>
  <c r="F64" i="2"/>
  <c r="F16" i="2"/>
  <c r="F96" i="2"/>
  <c r="F32" i="2"/>
  <c r="F234" i="2"/>
  <c r="F170" i="2"/>
  <c r="F246" i="2"/>
  <c r="F180" i="2"/>
  <c r="F176" i="2"/>
  <c r="F190" i="2"/>
  <c r="F126" i="2"/>
  <c r="F62" i="2"/>
  <c r="F252" i="2"/>
  <c r="F8" i="2"/>
  <c r="F208" i="2"/>
  <c r="F222" i="2"/>
  <c r="F94" i="2"/>
  <c r="F30" i="2"/>
  <c r="F74" i="2"/>
  <c r="F259" i="2"/>
  <c r="F70" i="2"/>
  <c r="F195" i="2"/>
  <c r="F133" i="2"/>
  <c r="F134" i="2"/>
  <c r="F168" i="2"/>
  <c r="F182" i="2"/>
  <c r="F118" i="2"/>
  <c r="F54" i="2"/>
  <c r="F244" i="2"/>
  <c r="F116" i="2"/>
  <c r="F52" i="2"/>
  <c r="F178" i="2"/>
  <c r="F114" i="2"/>
  <c r="F50" i="2"/>
  <c r="F247" i="2"/>
  <c r="F163" i="2"/>
  <c r="F127" i="2"/>
  <c r="F95" i="2"/>
  <c r="F63" i="2"/>
  <c r="F31" i="2"/>
  <c r="F21" i="2"/>
  <c r="F227" i="2"/>
  <c r="F144" i="2"/>
  <c r="F80" i="2"/>
  <c r="F6" i="2"/>
  <c r="F158" i="2"/>
  <c r="F220" i="2"/>
  <c r="F156" i="2"/>
  <c r="F218" i="2"/>
  <c r="F154" i="2"/>
  <c r="F90" i="2"/>
  <c r="F26" i="2"/>
  <c r="F183" i="2"/>
  <c r="F141" i="2"/>
  <c r="F109" i="2"/>
  <c r="F77" i="2"/>
  <c r="F45" i="2"/>
  <c r="F237" i="2"/>
  <c r="F203" i="2"/>
  <c r="F200" i="2"/>
  <c r="F20" i="2"/>
  <c r="F214" i="2"/>
  <c r="F150" i="2"/>
  <c r="F86" i="2"/>
  <c r="F18" i="2"/>
  <c r="F212" i="2"/>
  <c r="F148" i="2"/>
  <c r="F84" i="2"/>
  <c r="F210" i="2"/>
  <c r="F146" i="2"/>
  <c r="F82" i="2"/>
  <c r="F10" i="2"/>
  <c r="F223" i="2"/>
  <c r="F137" i="2"/>
  <c r="F105" i="2"/>
  <c r="F73" i="2"/>
  <c r="F41" i="2"/>
  <c r="F233" i="2"/>
  <c r="F191" i="2"/>
  <c r="F15" i="2"/>
  <c r="F101" i="2"/>
  <c r="F69" i="2"/>
  <c r="F37" i="2"/>
  <c r="F225" i="2"/>
  <c r="F240" i="2"/>
  <c r="F112" i="2"/>
  <c r="F48" i="2"/>
  <c r="F254" i="2"/>
  <c r="F186" i="2"/>
  <c r="F122" i="2"/>
  <c r="F58" i="2"/>
  <c r="F229" i="2"/>
  <c r="F161" i="2"/>
  <c r="F257" i="2"/>
  <c r="F131" i="2"/>
  <c r="F99" i="2"/>
  <c r="F67" i="2"/>
  <c r="F35" i="2"/>
  <c r="F3" i="2"/>
  <c r="F175" i="2"/>
  <c r="F256" i="2"/>
  <c r="F248" i="2"/>
  <c r="F184" i="2"/>
  <c r="F120" i="2"/>
  <c r="F56" i="2"/>
  <c r="F262" i="2"/>
  <c r="F198" i="2"/>
  <c r="F132" i="2"/>
  <c r="F68" i="2"/>
  <c r="F258" i="2"/>
  <c r="F194" i="2"/>
  <c r="F130" i="2"/>
  <c r="F66" i="2"/>
  <c r="F255" i="2"/>
  <c r="F211" i="2"/>
  <c r="F245" i="2"/>
  <c r="F165" i="2"/>
  <c r="F129" i="2"/>
  <c r="F97" i="2"/>
  <c r="F65" i="2"/>
  <c r="F33" i="2"/>
  <c r="F261" i="2"/>
  <c r="F221" i="2"/>
  <c r="F157" i="2"/>
  <c r="F171" i="2"/>
  <c r="F135" i="2"/>
  <c r="F103" i="2"/>
  <c r="F71" i="2"/>
  <c r="F39" i="2"/>
  <c r="F7" i="2"/>
  <c r="F251" i="2"/>
  <c r="F207" i="2"/>
  <c r="F125" i="2"/>
  <c r="F93" i="2"/>
  <c r="F61" i="2"/>
  <c r="F29" i="2"/>
  <c r="F213" i="2"/>
  <c r="F263" i="2"/>
  <c r="F167" i="2"/>
  <c r="F217" i="2"/>
  <c r="F153" i="2"/>
  <c r="F121" i="2"/>
  <c r="F89" i="2"/>
  <c r="F57" i="2"/>
  <c r="F25" i="2"/>
  <c r="F253" i="2"/>
  <c r="F209" i="2"/>
  <c r="F243" i="2"/>
  <c r="F160" i="2"/>
  <c r="F174" i="2"/>
  <c r="F110" i="2"/>
  <c r="F46" i="2"/>
  <c r="F236" i="2"/>
  <c r="F108" i="2"/>
  <c r="F44" i="2"/>
  <c r="F239" i="2"/>
  <c r="F205" i="2"/>
  <c r="F149" i="2"/>
  <c r="F117" i="2"/>
  <c r="F85" i="2"/>
  <c r="F53" i="2"/>
  <c r="F249" i="2"/>
  <c r="F201" i="2"/>
  <c r="F159" i="2"/>
  <c r="F123" i="2"/>
  <c r="F91" i="2"/>
  <c r="F59" i="2"/>
  <c r="F27" i="2"/>
  <c r="F199" i="2"/>
  <c r="F24" i="2"/>
  <c r="F216" i="2"/>
  <c r="F152" i="2"/>
  <c r="F88" i="2"/>
  <c r="F230" i="2"/>
  <c r="F166" i="2"/>
  <c r="F228" i="2"/>
  <c r="F100" i="2"/>
  <c r="F36" i="2"/>
  <c r="F226" i="2"/>
  <c r="F162" i="2"/>
  <c r="F98" i="2"/>
  <c r="F34" i="2"/>
  <c r="F235" i="2"/>
  <c r="F187" i="2"/>
  <c r="F193" i="2"/>
  <c r="F145" i="2"/>
  <c r="F113" i="2"/>
  <c r="F81" i="2"/>
  <c r="F49" i="2"/>
  <c r="F17" i="2"/>
  <c r="F241" i="2"/>
  <c r="F197" i="2"/>
  <c r="F215" i="2"/>
  <c r="F151" i="2"/>
  <c r="F119" i="2"/>
  <c r="F87" i="2"/>
  <c r="F55" i="2"/>
  <c r="F23" i="2"/>
  <c r="F231" i="2"/>
  <c r="F185" i="2"/>
  <c r="F13" i="2"/>
  <c r="F189" i="2"/>
  <c r="F147" i="2"/>
  <c r="F115" i="2"/>
  <c r="F83" i="2"/>
  <c r="F51" i="2"/>
  <c r="F19" i="2"/>
  <c r="F177" i="2"/>
  <c r="F9" i="2"/>
  <c r="F181" i="2"/>
  <c r="F143" i="2"/>
  <c r="F111" i="2"/>
  <c r="F79" i="2"/>
  <c r="F47" i="2"/>
  <c r="F206" i="2"/>
  <c r="F142" i="2"/>
  <c r="F78" i="2"/>
  <c r="F140" i="2"/>
  <c r="F76" i="2"/>
  <c r="F12" i="2"/>
  <c r="F202" i="2"/>
  <c r="F219" i="2"/>
  <c r="F155" i="2"/>
  <c r="F169" i="2"/>
  <c r="F5" i="2"/>
  <c r="F173" i="2"/>
  <c r="F179" i="2"/>
  <c r="F139" i="2"/>
  <c r="F107" i="2"/>
  <c r="F75" i="2"/>
  <c r="F43" i="2"/>
  <c r="F11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Leonardo Adessi</author>
  </authors>
  <commentList>
    <comment ref="A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&lt;?xml version="1.0" encoding="utf-8"?&gt;&lt;Schema xmlns:xsd="http://www.w3.org/2001/XMLSchema" xmlns:xsi="http://www.w3.org/2001/XMLSchema-instance" Version="1"&gt;&lt;FQL&gt;&lt;Q&gt;NOVN-CH^DATE(42735,42369)&lt;/Q&gt;&lt;R&gt;262&lt;/R&gt;&lt;C&gt;1&lt;/C&gt;&lt;D xsi:type="xsd:string"&gt;12/30/16&lt;/D&gt;&lt;D xsi:type="xsd:string"&gt;12/29/16&lt;/D&gt;&lt;D xsi:type="xsd:string"&gt;12/28/16&lt;/D&gt;&lt;D xsi:type="xsd:string"&gt;12/27/16&lt;/D&gt;&lt;D xsi:type="xsd:string"&gt;12/26/16&lt;/D&gt;&lt;D xsi:type="xsd:string"&gt;12/23/16&lt;/D&gt;&lt;D xsi:type="xsd:string"&gt;12/22/16&lt;/D&gt;&lt;D xsi:type="xsd:string"&gt;12/21/16&lt;/D&gt;&lt;D xsi:type="xsd:string"&gt;12/20/16&lt;/D&gt;&lt;D xsi:type="xsd:string"&gt;12/19/16&lt;/D&gt;&lt;D xsi:type="xsd:string"&gt;12/16/16&lt;/D&gt;&lt;D xsi:type="xsd:string"&gt;12/15/16&lt;/D&gt;&lt;D xsi:type="xsd:string"&gt;12/14/16&lt;/D&gt;&lt;D xsi:type="xsd:string"&gt;12/13/16&lt;/D&gt;&lt;D xsi:type="xsd:string"&gt;12/12/16&lt;/D&gt;&lt;D xsi:type="xsd:string"&gt;12/09/16&lt;/D&gt;&lt;D xsi:type="xsd:string"&gt;12/08/16&lt;/D&gt;&lt;D xsi:type="xsd:string"&gt;12/07/16&lt;/D&gt;&lt;D xsi:type="xsd:string"&gt;12/06/16&lt;/D&gt;&lt;D xsi:type="xsd:string"&gt;12/05/16&lt;/D&gt;&lt;D xsi:type="xsd:string"&gt;12/02/16&lt;/D&gt;&lt;D xsi:type="xsd:string"&gt;12/01/16&lt;/D&gt;&lt;D xsi:type="xsd:string"&gt;11/30/16&lt;/D&gt;&lt;D xsi:type="xsd:string"&gt;11/29/16&lt;/D&gt;&lt;D xsi:type="xsd:string"&gt;11/28/16&lt;/D&gt;&lt;D xsi:type="xsd:string"&gt;11/25/16&lt;/D&gt;&lt;D xsi:type="xsd:string"&gt;11/24/16&lt;/D&gt;&lt;D xsi:type="xsd:string"&gt;11/23/16&lt;/D&gt;&lt;D xsi:type="xsd:string"&gt;11/22/16&lt;/D&gt;&lt;D xsi:type="xsd:string"&gt;11/21/16&lt;/D&gt;&lt;D xsi:type="xsd:string"&gt;11/18/16&lt;/D&gt;&lt;D xsi:type="xsd:string"&gt;11/17/16&lt;/D&gt;&lt;D xsi:type="xsd:string"&gt;11/16/16&lt;/D&gt;&lt;D xsi:type="xsd:string"&gt;11/15/16&lt;/D&gt;&lt;D xsi:type="xsd:string"&gt;11/14/16&lt;/D&gt;&lt;D xsi:type="xsd:string"&gt;11/11/16&lt;/D&gt;&lt;D xsi:type="xsd:string"&gt;11/10/16&lt;/D&gt;&lt;D xsi:type="xsd:string"&gt;11/09/16&lt;/D&gt;&lt;D xsi:type="xsd:string"&gt;11/08/16&lt;/D&gt;&lt;D xsi:type="xsd:string"&gt;11/07/16&lt;/D&gt;&lt;D xsi:type="xsd:string"&gt;11/04/16&lt;/D&gt;&lt;D xsi:type="xsd:string"&gt;11/03/16&lt;/D&gt;&lt;D xsi:type="xsd:string"&gt;11/02/16&lt;/D&gt;&lt;D xsi:type="xsd:string"&gt;11/01/16&lt;/D&gt;&lt;D xsi:type="xsd:string"&gt;10/31/16&lt;/D&gt;&lt;D xsi:type="xsd:string"&gt;10/28/16&lt;/D&gt;&lt;D xsi:type="xsd:string"&gt;10/27/16&lt;/D&gt;&lt;D xsi:type="xsd:string"&gt;10/26/16&lt;/D&gt;&lt;D xsi:type="xsd:string"&gt;10/25/16&lt;/D&gt;&lt;D xsi:type="xsd:string"&gt;10/24/16&lt;/D&gt;&lt;D xsi:type="xsd:string"&gt;10/21/16&lt;/D&gt;&lt;D xsi:type="xsd:string"&gt;10/20/16&lt;/D&gt;&lt;D xsi:type="xsd:string"&gt;10/19/16&lt;/D&gt;&lt;D xsi:type="xsd:string"&gt;10/18/16&lt;/D&gt;&lt;D xsi:type="xsd:string"&gt;10/17/16&lt;/D&gt;&lt;D xsi:type="xsd:string"&gt;10/14/16&lt;/D&gt;&lt;D xsi:type="xsd:string"&gt;10/13/16&lt;/D&gt;&lt;D xsi:type="xsd:string"&gt;10/12/16&lt;/D&gt;&lt;D xsi:type="xsd:string"&gt;10/11/16&lt;/D&gt;&lt;D xsi:type="xsd:string"&gt;10/10/16&lt;/D&gt;&lt;D xsi:type="xsd:string"&gt;10/07/16&lt;/D&gt;&lt;D xsi:type="xsd:string"&gt;10/06/16&lt;/D&gt;&lt;D xsi:type="xsd:string"&gt;10/05/16&lt;/D&gt;&lt;D xsi:type="xsd:string"&gt;10/04/16&lt;/D&gt;&lt;D xsi:type="xsd:string"&gt;10/03/16&lt;/D&gt;&lt;D xsi:type="xsd:string"&gt;9/30/16&lt;/D&gt;&lt;D xsi:type="xsd:string"&gt;9/29/16&lt;/D&gt;&lt;D xsi:type="xsd:string"&gt;9/28/16&lt;/D&gt;&lt;D xsi:type="xsd:string"&gt;9/27/16&lt;/D&gt;&lt;D xsi:type="xsd:string"&gt;9/26/16&lt;/D&gt;&lt;D xsi:type="xsd:string"&gt;9/23/16&lt;/D&gt;&lt;D xsi:type="xsd:string"&gt;9/22/16&lt;/D&gt;&lt;D xsi:type="xsd:string"&gt;9/21/16&lt;/D&gt;&lt;D xsi:type="xsd:string"&gt;9/20/16&lt;/D&gt;&lt;D xsi:type="xsd:string"&gt;9/19/16&lt;/D&gt;&lt;D xsi:type="xsd:string"&gt;9/16/16&lt;/D&gt;&lt;D xsi:type="xsd:string"&gt;9/15/16&lt;/D&gt;&lt;D xsi:type="xsd:string"&gt;9/14/16&lt;/D&gt;&lt;D xsi:type="xsd:string"&gt;9/13/16&lt;/D&gt;&lt;D xsi:type="xsd:string"&gt;9/12/16&lt;/D&gt;&lt;D xsi:type="xsd:string"&gt;9/09/16&lt;/D&gt;&lt;D xsi:type="xsd:string"&gt;9/08/16&lt;/D&gt;&lt;D xsi:type="xsd:string"&gt;9/07/16&lt;/D&gt;&lt;D xsi:type="xsd:string"&gt;9/06/16&lt;/D&gt;&lt;D xsi:type="xsd:string"&gt;9/05/16&lt;/D&gt;&lt;D xsi:type="xsd:string"&gt;9/02/16&lt;/D&gt;&lt;D xsi:type="xsd:string"&gt;9/01/16&lt;/D&gt;&lt;D xsi:type="xsd:string"&gt;8/31/16&lt;/D&gt;&lt;D xsi:type="xsd:string"&gt;8/30/16&lt;/D&gt;&lt;D xsi:type="xsd:string"&gt;8/29/16&lt;/D&gt;&lt;D xsi:type="xsd:string"&gt;8/26/16&lt;/D&gt;&lt;D xsi:type="xsd:string"&gt;8/25/16&lt;/D&gt;&lt;D xsi:type="xsd:string"&gt;8/24/16&lt;/D&gt;&lt;D xsi:type="xsd:string"&gt;8/23/16&lt;/D&gt;&lt;D xsi:type="xsd:string"&gt;8/22/16&lt;/D&gt;&lt;D xsi:type="xsd:string"&gt;8/19/16&lt;/D&gt;&lt;D xsi:type="xsd:string"&gt;8/18/16&lt;/D&gt;&lt;D xsi:type="xsd:string"&gt;8/17/16&lt;/D&gt;&lt;D xsi:type="xsd:string"&gt;8/16/16&lt;/D&gt;&lt;D xsi:type="xsd:string"&gt;8/15/16&lt;/D&gt;&lt;D xsi:type="xsd:string"&gt;8/12/16&lt;/D&gt;&lt;D xsi:type="xsd:string"&gt;8/11/16&lt;/D&gt;&lt;D xsi:type="xsd:string"&gt;8/10/16&lt;/D&gt;&lt;D xsi:type="xsd:string"&gt;8/09/16&lt;/D&gt;&lt;D xsi:type="xsd:string"&gt;8/08/16&lt;/D&gt;&lt;D xsi:type="xsd:string"&gt;8/05/16&lt;/D&gt;&lt;D xsi:type="xsd:string"&gt;8/04/16&lt;/D&gt;&lt;D xsi:type="xsd:string"&gt;8/03/16&lt;/D&gt;&lt;D xsi:type="xsd:string"&gt;8/02/16&lt;/D&gt;&lt;D xsi:type="xsd:string"&gt;8/01/16&lt;/D&gt;&lt;D xsi:type="xsd:string"&gt;7/29/16&lt;/D&gt;&lt;D xsi:type="xsd:string"&gt;7/28/16&lt;/D&gt;&lt;D xsi:type="xsd:string"&gt;7/27/16&lt;/D&gt;&lt;D xsi:type="xsd:string"&gt;7/26/16&lt;/D&gt;&lt;D xsi:type="xsd:string"&gt;7/25/16&lt;/D&gt;&lt;D xsi:type="xsd:string"&gt;7/22/16&lt;/D&gt;&lt;D xsi:type="xsd:string"&gt;7/21/16&lt;/D&gt;&lt;D xsi:type="xsd:string"&gt;7/20/16&lt;/D&gt;&lt;D xsi:type="xsd:string"&gt;7/19/16&lt;/D&gt;&lt;D xsi:type="xsd:string"&gt;7/18/16&lt;/D&gt;&lt;D xsi:type="xsd:string"&gt;7/15/16&lt;/D&gt;&lt;D xsi:type="xsd:string"&gt;7/14/16&lt;/D&gt;&lt;D xsi:type="xsd:string"&gt;7/13/16&lt;/D&gt;&lt;D xsi:type="xsd:string"&gt;7/12/16&lt;/D&gt;&lt;D xsi:type="xsd:string"&gt;7/11/16&lt;/D&gt;&lt;D xsi:type="xsd:string"&gt;7/08/16&lt;/D&gt;&lt;D xsi:type="xsd:string"&gt;7/07/16&lt;/D&gt;&lt;D xsi:type="xsd:string"&gt;7/06/16&lt;/D&gt;&lt;D xsi:type="xsd:string"&gt;7/05/16&lt;/D&gt;&lt;D xsi:type="xsd:string"&gt;7/04/16&lt;/D&gt;&lt;D xsi:type="xsd:string"&gt;7/01/16&lt;/D&gt;&lt;D xsi:type="xsd:string"&gt;6/30/16&lt;/D&gt;&lt;D xsi:type="xsd:string"&gt;6/29/16&lt;/D&gt;&lt;D xsi:type="xsd:string"&gt;6/28/16&lt;/D&gt;&lt;D xsi:type="xsd:string"&gt;6/27/16&lt;/D&gt;&lt;D xsi:type="xsd:string"&gt;6/24/16&lt;/D&gt;&lt;D xsi:type="xsd:string"&gt;6/23/16&lt;/D&gt;&lt;D xsi:type="xsd:string"&gt;6/22/16&lt;/D&gt;&lt;D xsi:type="xsd:string"&gt;6/21/16&lt;/D&gt;&lt;D xsi:type="xsd:string"&gt;6/20/16&lt;/D&gt;&lt;D xsi:type="xsd:string"&gt;6/17/16&lt;/D&gt;&lt;D xsi:type="xsd:string"&gt;6/16/16&lt;/D&gt;&lt;D xsi:type="xsd:string"&gt;6/15/16&lt;/D&gt;&lt;D xsi:type="xsd:string"&gt;6/14/16&lt;/D&gt;&lt;D xsi:type="xsd:string"&gt;6/13/16&lt;/D&gt;&lt;D xsi:type="xsd:string"&gt;6/10/16&lt;/D&gt;&lt;D xsi:type="xsd:string"&gt;6/09/16&lt;/D&gt;&lt;D xsi:type="xsd:string"&gt;6/08/16&lt;/D&gt;&lt;D xsi:type="xsd:string"&gt;6/07/16&lt;/D&gt;&lt;D xsi:type="xsd:string"&gt;6/06/16&lt;/D&gt;&lt;D xsi:type="xsd:string"&gt;6/03/16&lt;/D&gt;&lt;D xsi:type="xsd:string"&gt;6/02/16&lt;/D&gt;&lt;D xsi:type="xsd:string"&gt;6/01/16&lt;/D&gt;&lt;D xsi:type="xsd:string"&gt;5/31/16&lt;/D&gt;&lt;D xsi:type="xsd:string"&gt;5/30/16&lt;/D&gt;&lt;D xsi:type="xsd:string"&gt;5/27/16&lt;/D&gt;&lt;D xsi:type="xsd:string"&gt;5/26/16&lt;/D&gt;&lt;D xsi:type="xsd:string"&gt;5/25/16&lt;/D&gt;&lt;D xsi:type="xsd:string"&gt;5/24/16&lt;/D&gt;&lt;D xsi:type="xsd:string"&gt;5/23/16&lt;/D&gt;&lt;D xsi:type="xsd:string"&gt;5/20/16&lt;/D&gt;&lt;D xsi:type="xsd:string"&gt;5/19/16&lt;/D&gt;&lt;D xsi:type="xsd:string"&gt;5/18/16&lt;/D&gt;&lt;D xsi:type="xsd:string"&gt;5/17/16&lt;/D&gt;&lt;D xsi:type="xsd:string"&gt;5/16/16&lt;/D&gt;&lt;D xsi:type="xsd:string"&gt;5/13/16&lt;/D&gt;&lt;D xsi:type="xsd:string"&gt;5/12/16&lt;/D&gt;&lt;D xsi:type="xsd:string"&gt;5/11/16&lt;/D&gt;&lt;D xsi:type="xsd:string"&gt;5/10/16&lt;/D&gt;&lt;D xsi:type="xsd:string"&gt;5/09/16&lt;/D&gt;&lt;D xsi:type="xsd:string"&gt;5/06/16&lt;/D&gt;&lt;D xsi:type="xsd:string"&gt;5/05/16&lt;/D&gt;&lt;D xsi:type="xsd:string"&gt;5/04/16&lt;/D&gt;&lt;D xsi:type="xsd:string"&gt;5/03/16&lt;/D&gt;&lt;D xsi:type="xsd:string"&gt;5/02/16&lt;/D&gt;&lt;D xsi:type="xsd:string"&gt;4/29/16&lt;/D&gt;&lt;D xsi:type="xsd:string"&gt;4/28/16&lt;/D&gt;&lt;D xsi:type="xsd:string"&gt;4/27/16&lt;/D&gt;&lt;D xsi:type="xsd:string"&gt;4/26/16&lt;/D&gt;&lt;D xsi:type="xsd:string"&gt;4/25/16&lt;/D&gt;&lt;D xsi:type="xsd:string"&gt;4/22/16&lt;/D&gt;&lt;D xsi:type="xsd:string"&gt;4/21/16&lt;/D&gt;&lt;D xsi:type="xsd:string"&gt;4/20/16&lt;/D&gt;&lt;D xsi:type="xsd:string"&gt;4/19/16&lt;/D&gt;&lt;D xsi:type="xsd:string"&gt;4/18/16&lt;/D&gt;&lt;D xsi:type="xsd:string"&gt;4/15/16&lt;/D&gt;&lt;D xsi:type="xsd:string"&gt;4/14/16&lt;/D&gt;&lt;D xsi:type="xsd:string"&gt;4/13/16&lt;/D&gt;&lt;D xsi:type="xsd:string"&gt;4/12/16&lt;/D&gt;&lt;D xsi:type="xsd:string"&gt;4/11/16&lt;/D&gt;&lt;D xsi:type="xsd:string"&gt;4/08/16&lt;/D&gt;&lt;D xsi:type="xsd:string"&gt;4/07/16&lt;/D&gt;&lt;D xsi:type="xsd:string"&gt;4/06/16&lt;/D&gt;&lt;D xsi:type="xsd:string"&gt;4/05/16&lt;/D&gt;&lt;D xsi:type="xsd:string"&gt;4/04/16&lt;/D&gt;&lt;D xsi:type="xsd:string"&gt;4/01/16&lt;/D&gt;&lt;D xsi:type="xsd:string"&gt;3/31/16&lt;/D&gt;&lt;D xsi:type="xsd:string"&gt;3/30/16&lt;/D&gt;&lt;D xsi:type="xsd:string"&gt;3/29/16&lt;/D&gt;&lt;D xsi:type="xsd:string"&gt;3/28/16&lt;/D&gt;&lt;D xsi:type="xsd:string"&gt;3/25/16&lt;/D&gt;&lt;D xsi:type="xsd:string"&gt;3/24/16&lt;/D&gt;&lt;D xsi:type="xsd:string"&gt;3/23/16&lt;/D&gt;&lt;D xsi:type="xsd:string"&gt;3/22/16&lt;/D&gt;&lt;D xsi:type="xsd:string"&gt;3/21/16&lt;/D&gt;&lt;D xsi:type="xsd:string"&gt;3/18/16&lt;/D&gt;&lt;D xsi:type="xsd:string"&gt;3/17/16&lt;/D&gt;&lt;D xsi:type="xsd:string"&gt;3/16/16&lt;/D&gt;&lt;D xsi:type="xsd:string"&gt;3/15/16&lt;/D&gt;&lt;D xsi:type="xsd:string"&gt;3/14/16&lt;/D&gt;&lt;D xsi:type="xsd:string"&gt;3/11/16&lt;/D&gt;&lt;D xsi:type="xsd:string"&gt;3/10/16&lt;/D&gt;&lt;D xsi:type="xsd:string"&gt;3/09/16&lt;/D&gt;&lt;D xsi:type="xsd:string"&gt;3/08/16&lt;/D&gt;&lt;D xsi:type="xsd:string"&gt;3/07/16&lt;/D&gt;&lt;D xsi:type="xsd:string"&gt;3/04/16&lt;/D&gt;&lt;D xsi:type="xsd:string"&gt;3/03/16&lt;/D&gt;&lt;D xsi:type="xsd:string"&gt;3/02/16&lt;/D&gt;&lt;D xsi:type="xsd:string"&gt;3/01/16&lt;/D&gt;&lt;D xsi:type="xsd:string"&gt;2/29/16&lt;/D&gt;&lt;D xsi:type="xsd:string"&gt;2/26/16&lt;/D&gt;&lt;D xsi:type="xsd:string"&gt;2/25/16&lt;/D&gt;&lt;D xsi:type="xsd:string"&gt;2/24/16&lt;/D&gt;&lt;D xsi:type="xsd:string"&gt;2/23/16&lt;/D&gt;&lt;D xsi:type="xsd:string"&gt;2/22/16&lt;/D&gt;&lt;D xsi:type="xsd:string"&gt;2/19/16&lt;/D&gt;&lt;D xsi:type="xsd:string"&gt;2/18/16&lt;/D&gt;&lt;D xsi:type="xsd:string"&gt;2/17/16&lt;/D&gt;&lt;D xsi:type="xsd:string"&gt;2/16/16&lt;/D&gt;&lt;D xsi:type="xsd:string"&gt;2/15/16&lt;/D&gt;&lt;D xsi:type="xsd:string"&gt;2/12/16&lt;/D&gt;&lt;D xsi:type="xsd:string"&gt;2/11/16&lt;/D&gt;&lt;D xsi:type="xsd:string"&gt;2/10/16&lt;/D&gt;&lt;D xsi:type="xsd:string"&gt;2/09/16&lt;/D&gt;&lt;D xsi:type="xsd:string"&gt;2/08/16&lt;/D&gt;&lt;D xsi:type="xsd:string"&gt;2/05/16&lt;/D&gt;&lt;D xsi:type="xsd:string"&gt;2/04/16&lt;/D&gt;&lt;D xsi:type="xsd:string"&gt;2/03/16&lt;/D&gt;&lt;D xsi:type="xsd:string"&gt;2/02/16&lt;/D&gt;&lt;D xsi:type="xsd:string"&gt;2/01/16&lt;/D&gt;&lt;D xsi:type="xsd:string"&gt;1/29/16&lt;/D&gt;&lt;D xsi:type="xsd:string"&gt;1/28/16&lt;/D&gt;&lt;D xsi:type="xsd:string"&gt;1/27/16&lt;/D&gt;&lt;D xsi:type="xsd:string"&gt;1/26/16&lt;/D&gt;&lt;D xsi:type="xsd:string"&gt;1/25/16&lt;/D&gt;&lt;D xsi:type="xsd:string"&gt;1/22/16&lt;/D&gt;&lt;D xsi:type="xsd:string"&gt;1/21/16&lt;/D&gt;&lt;D xsi:type="xsd:string"&gt;1/20/16&lt;/D&gt;&lt;D xsi:type="xsd:string"&gt;1/19/16&lt;/D&gt;&lt;D xsi:type="xsd:string"&gt;1/18/16&lt;/D&gt;&lt;D xsi:type="xsd:string"&gt;1/15/16&lt;/D&gt;&lt;D xsi:type="xsd:string"&gt;1/14/16&lt;/D&gt;&lt;D xsi:type="xsd:string"&gt;1/13/16&lt;/D&gt;&lt;D xsi:type="xsd:string"&gt;1/12/16&lt;/D&gt;&lt;D xsi:type="xsd:string"&gt;1/11/16&lt;/D&gt;&lt;D xsi:type="xsd:string"&gt;1/08/16&lt;/D&gt;&lt;D xsi:type="xsd:string"&gt;1/07/16&lt;/D&gt;&lt;D xsi:type="xsd:string"&gt;1/06/16&lt;/D&gt;&lt;D xsi:type="xsd:string"&gt;1/05/16&lt;/D&gt;&lt;D xsi:type="xsd:string"&gt;1/04/16&lt;/D&gt;&lt;D xsi:type="xsd:string"&gt;1/01/16&lt;/D&gt;&lt;D xsi:type="xsd:string"&gt;12/31/15&lt;/D&gt;&lt;/FQL&gt;&lt;FQL&gt;&lt;Q&gt;NOVN-CH^FG_PRICE(42735,42369)&lt;/Q&gt;&lt;R&gt;262&lt;/R&gt;&lt;C&gt;1&lt;/C&gt;&lt;D xsi:type="xsd:double"&gt;74.1&lt;/D&gt;&lt;D xsi:type="xsd:double"&gt;74.45&lt;/D&gt;&lt;D xsi:type="xsd:double"&gt;74.2&lt;/D&gt;&lt;D xsi:type="xsd:double"&gt;74.15&lt;/D&gt;&lt;D xsi:type="xsd:double"&gt;73.9&lt;/D&gt;&lt;D xsi:type="xsd:double"&gt;73.9&lt;/D&gt;&lt;D xsi:type="xsd:double"&gt;73.85&lt;/D&gt;&lt;D xsi:type="xsd:double"&gt;73.7&lt;/D&gt;&lt;D xsi:type="xsd:double"&gt;73.95&lt;/D&gt;&lt;D xsi:type="xsd:double"&gt;73.75&lt;/D&gt;&lt;D xsi:type="xsd:double"&gt;73.7&lt;/D&gt;&lt;D xsi:type="xsd:double"&gt;73.4&lt;/D&gt;&lt;D xsi:type="xsd:double"&gt;72.2&lt;/D&gt;&lt;D xsi:type="xsd:double"&gt;72&lt;/D&gt;&lt;D xsi:type="xsd:double"&gt;70.2&lt;/D&gt;&lt;D xsi:type="xsd:double"&gt;70.75&lt;/D&gt;&lt;D xsi:type="xsd:double"&gt;68.5&lt;/D&gt;&lt;D xsi:type="xsd:double"&gt;68.75&lt;/D&gt;&lt;D xsi:type="xsd:double"&gt;69.4&lt;/D&gt;&lt;D xsi:type="xsd:double"&gt;69.5&lt;/D&gt;&lt;D xsi:type="xsd:double"&gt;68.75&lt;/D&gt;&lt;D xsi:type="xsd:double"&gt;68.85&lt;/D&gt;&lt;D xsi:type="xsd:double"&gt;70.25&lt;/D&gt;&lt;D xsi:type="xsd:double"&gt;70.05&lt;/D&gt;&lt;D xsi:type="xsd:double"&gt;70.2&lt;/D&gt;&lt;D xsi:type="xsd:double"&gt;70.6&lt;/D&gt;&lt;D xsi:type="xsd:double"&gt;69.75&lt;/D&gt;&lt;D xsi:type="xsd:double"&gt;69.1&lt;/D&gt;&lt;D xsi:type="xsd:double"&gt;68.5&lt;/D&gt;&lt;D xsi:type="xsd:double"&gt;70.65&lt;/D&gt;&lt;D xsi:type="xsd:double"&gt;71.6&lt;/D&gt;&lt;D xsi:type="xsd:double"&gt;72.7&lt;/D&gt;&lt;D xsi:type="xsd:double"&gt;72.2&lt;/D&gt;&lt;D xsi:type="xsd:double"&gt;71.7&lt;/D&gt;&lt;D xsi:type="xsd:double"&gt;72.15&lt;/D&gt;&lt;D xsi:type="xsd:double"&gt;72.5&lt;/D&gt;&lt;D xsi:type="xsd:double"&gt;73.3&lt;/D&gt;&lt;D xsi:type="xsd:double"&gt;72.45&lt;/D&gt;&lt;D xsi:type="xsd:double"&gt;69.4&lt;/D&gt;&lt;D xsi:type="xsd:double"&gt;69.3&lt;/D&gt;&lt;D xsi:type="xsd:double"&gt;68.15&lt;/D&gt;&lt;D xsi:type="xsd:double"&gt;68.95&lt;/D&gt;&lt;D xsi:type="xsd:double"&gt;69.45&lt;/D&gt;&lt;D xsi:type="xsd:double"&gt;69.85&lt;/D&gt;&lt;D xsi:type="xsd:double"&gt;70.4&lt;/D&gt;&lt;D xsi:type="xsd:double"&gt;71.1&lt;/D&gt;&lt;D xsi:type="xsd:double"&gt;71.4&lt;/D&gt;&lt;D xsi:type="xsd:double"&gt;71.2&lt;/D&gt;&lt;D xsi:type="xsd:double"&gt;72.55&lt;/D&gt;&lt;D xsi:type="xsd:double"&gt;74.6&lt;/D&gt;&lt;D xsi:type="xsd:double"&gt;74.9&lt;/D&gt;&lt;D xsi:type="xsd:double"&gt;75.2&lt;/D&gt;&lt;D xsi:type="xsd:double"&gt;74.9&lt;/D&gt;&lt;D xsi:type="xsd:double"&gt;75.15&lt;/D&gt;&lt;D xsi:type="xsd:double"&gt;74.5&lt;/D&gt;&lt;D xsi:type="xsd:double"&gt;75.4&lt;/D&gt;&lt;D xsi:type="xsd:double"&gt;74.55&lt;/D&gt;&lt;D xsi:type="xsd:double"&gt;74.85&lt;/D&gt;&lt;D xsi:type="xsd:double"&gt;76&lt;/D&gt;&lt;D xsi:type="xsd:double"&gt;76.35&lt;/D&gt;&lt;D xsi:type="xsd:double"&gt;76.55&lt;/D&gt;&lt;D xsi:type="xsd:double"&gt;76.85&lt;/D&gt;&lt;D xsi:type="xsd:double"&gt;77.2&lt;/D&gt;&lt;D xsi:type="xsd:double"&gt;77.6&lt;/D&gt;&lt;D xsi:type="xsd:double"&gt;76.9&lt;/D&gt;&lt;D xsi:type="xsd:double"&gt;76.4&lt;/D&gt;&lt;D xsi:type="xsd:double"&gt;77.25&lt;/D&gt;&lt;D xsi:type="xsd:double"&gt;78.55&lt;/D&gt;&lt;D xsi:type="xsd:double"&gt;78.1&lt;/D&gt;&lt;D xsi:type="xsd:double"&gt;78&lt;/D&gt;&lt;D xsi:type="xsd:double"&gt;79.15&lt;/D&gt;&lt;D xsi:type="xsd:double"&gt;79.25&lt;/D&gt;&lt;D xsi:type="xsd:double"&gt;78.95&lt;/D&gt;&lt;D xsi:type="xsd:double"&gt;79.3&lt;/D&gt;&lt;D xsi:type="xsd:double"&gt;78.6&lt;/D&gt;&lt;D xsi:type="xsd:double"&gt;77.55&lt;/D&gt;&lt;D xsi:type="xsd:double"&gt;77.55&lt;/D&gt;&lt;D xsi:type="xsd:double"&gt;77.2&lt;/D&gt;&lt;D xsi:type="xsd:double"&gt;77&lt;/D&gt;&lt;D xsi:type="xsd:double"&gt;77.25&lt;/D&gt;&lt;D xsi:type="xsd:double"&gt;77.4&lt;/D&gt;&lt;D xsi:type="xsd:double"&gt;78.05&lt;/D&gt;&lt;D xsi:type="xsd:double"&gt;78.1&lt;/D&gt;&lt;D xsi:type="xsd:double"&gt;77.9&lt;/D&gt;&lt;D xsi:type="xsd:double"&gt;77.95&lt;/D&gt;&lt;D xsi:type="xsd:double"&gt;77.8&lt;/D&gt;&lt;D xsi:type="xsd:double"&gt;76.1&lt;/D&gt;&lt;D xsi:type="xsd:double"&gt;77.4&lt;/D&gt;&lt;D xsi:type="xsd:double"&gt;78.1&lt;/D&gt;&lt;D xsi:type="xsd:double"&gt;77.85&lt;/D&gt;&lt;D xsi:type="xsd:double"&gt;77.4&lt;/D&gt;&lt;D xsi:type="xsd:double"&gt;77.3&lt;/D&gt;&lt;D xsi:type="xsd:double"&gt;78.45&lt;/D&gt;&lt;D xsi:type="xsd:double"&gt;78.6&lt;/D&gt;&lt;D xsi:type="xsd:double"&gt;78.15&lt;/D&gt;&lt;D xsi:type="xsd:double"&gt;77.95&lt;/D&gt;&lt;D xsi:type="xsd:double"&gt;78.45&lt;/D&gt;&lt;D xsi:type="xsd:double"&gt;78.55&lt;/D&gt;&lt;D xsi:type="xsd:double"&gt;79.1&lt;/D&gt;&lt;D xsi:type="xsd:double"&gt;80.3&lt;/D&gt;&lt;D xsi:type="xsd:double"&gt;80.05&lt;/D&gt;&lt;D xsi:type="xsd:double"&gt;80.55&lt;/D&gt;&lt;D xsi:type="xsd:double"&gt;80.45&lt;/D&gt;&lt;D xsi:type="xsd:double"&gt;81.35&lt;/D&gt;&lt;D xsi:type="xsd:double"&gt;80.85&lt;/D&gt;&lt;D xsi:type="xsd:double"&gt;81.55&lt;/D&gt;&lt;D xsi:type="xsd:double"&gt;80.5&lt;/D&gt;&lt;D xsi:type="xsd:double"&gt;80&lt;/D&gt;&lt;D xsi:type="xsd:double"&gt;79.65&lt;/D&gt;&lt;D xsi:type="xsd:double"&gt;80.3&lt;/D&gt;&lt;D xsi:type="xsd:double"&gt;80.3&lt;/D&gt;&lt;D xsi:type="xsd:double"&gt;80.3&lt;/D&gt;&lt;D xsi:type="xsd:double"&gt;81.9&lt;/D&gt;&lt;D xsi:type="xsd:double"&gt;82.5&lt;/D&gt;&lt;D xsi:type="xsd:double"&gt;82.2&lt;/D&gt;&lt;D xsi:type="xsd:double"&gt;82.35&lt;/D&gt;&lt;D xsi:type="xsd:double"&gt;81.95&lt;/D&gt;&lt;D xsi:type="xsd:double"&gt;82&lt;/D&gt;&lt;D xsi:type="xsd:double"&gt;80.25&lt;/D&gt;&lt;D xsi:type="xsd:double"&gt;80.45&lt;/D&gt;&lt;D xsi:type="xsd:double"&gt;80.35&lt;/D&gt;&lt;D xsi:type="xsd:double"&gt;80.45&lt;/D&gt;&lt;D xsi:type="xsd:double"&gt;80.75&lt;/D&gt;&lt;D xsi:type="xsd:double"&gt;80.65&lt;/D&gt;&lt;D xsi:type="xsd:double"&gt;81.3&lt;/D&gt;&lt;D xsi:type="xsd:double"&gt;80.8&lt;/D&gt;&lt;D xsi:type="xsd:double"&gt;80.05&lt;/D&gt;&lt;D xsi:type="xsd:double"&gt;79.6&lt;/D&gt;&lt;D xsi:type="xsd:double"&gt;79.7&lt;/D&gt;&lt;D xsi:type="xsd:double"&gt;80.65&lt;/D&gt;&lt;D xsi:type="xsd:double"&gt;80.45&lt;/D&gt;&lt;D xsi:type="xsd:double"&gt;80.15&lt;/D&gt;&lt;D xsi:type="xsd:double"&gt;79.75&lt;/D&gt;&lt;D xsi:type="xsd:double"&gt;77.45&lt;/D&gt;&lt;D xsi:type="xsd:double"&gt;75.35&lt;/D&gt;&lt;D xsi:type="xsd:double"&gt;75.75&lt;/D&gt;&lt;D xsi:type="xsd:double"&gt;76.95&lt;/D&gt;&lt;D xsi:type="xsd:double"&gt;76.85&lt;/D&gt;&lt;D xsi:type="xsd:double"&gt;76.35&lt;/D&gt;&lt;D xsi:type="xsd:double"&gt;75.95&lt;/D&gt;&lt;D xsi:type="xsd:double"&gt;74.85&lt;/D&gt;&lt;D xsi:type="xsd:double"&gt;73.65&lt;/D&gt;&lt;D xsi:type="xsd:double"&gt;73.65&lt;/D&gt;&lt;D xsi:type="xsd:double"&gt;73.55&lt;/D&gt;&lt;D xsi:type="xsd:double"&gt;75.1&lt;/D&gt;&lt;D xsi:type="xsd:double"&gt;76.25&lt;/D&gt;&lt;D xsi:type="xsd:double"&gt;77.8&lt;/D&gt;&lt;D xsi:type="xsd:double"&gt;78.2&lt;/D&gt;&lt;D xsi:type="xsd:double"&gt;79.2&lt;/D&gt;&lt;D xsi:type="xsd:double"&gt;79.05&lt;/D&gt;&lt;D xsi:type="xsd:double"&gt;79&lt;/D&gt;&lt;D xsi:type="xsd:double"&gt;79.7&lt;/D&gt;&lt;D xsi:type="xsd:double"&gt;78.7&lt;/D&gt;&lt;D xsi:type="xsd:double"&gt;78.9&lt;/D&gt;&lt;D xsi:type="xsd:double"&gt;79.55&lt;/D&gt;&lt;D xsi:type="xsd:double"&gt;79.6&lt;/D&gt;&lt;D xsi:type="xsd:double"&gt;79.35&lt;/D&gt;&lt;D xsi:type="xsd:double"&gt;78.9&lt;/D&gt;&lt;D xsi:type="xsd:double"&gt;77.85&lt;/D&gt;&lt;D xsi:type="xsd:double"&gt;77&lt;/D&gt;&lt;D xsi:type="xsd:double"&gt;75.05&lt;/D&gt;&lt;D xsi:type="xsd:double"&gt;73.75&lt;/D&gt;&lt;D xsi:type="xsd:double"&gt;74.45&lt;/D&gt;&lt;D xsi:type="xsd:double"&gt;73.35&lt;/D&gt;&lt;D xsi:type="xsd:double"&gt;73.3&lt;/D&gt;&lt;D xsi:type="xsd:double"&gt;73.3&lt;/D&gt;&lt;D xsi:type="xsd:double"&gt;72.6&lt;/D&gt;&lt;D xsi:type="xsd:double"&gt;73.25&lt;/D&gt;&lt;D xsi:type="xsd:double"&gt;73.2&lt;/D&gt;&lt;D xsi:type="xsd:double"&gt;72.05&lt;/D&gt;&lt;D xsi:type="xsd:double"&gt;70.75&lt;/D&gt;&lt;D xsi:type="xsd:double"&gt;71.35&lt;/D&gt;&lt;D xsi:type="xsd:double"&gt;71.35&lt;/D&gt;&lt;D xsi:type="xsd:double"&gt;72.65&lt;/D&gt;&lt;D xsi:type="xsd:double"&gt;73.25&lt;/D&gt;&lt;D xsi:type="xsd:double"&gt;73.2&lt;/D&gt;&lt;D xsi:type="xsd:double"&gt;74.8&lt;/D&gt;&lt;D xsi:type="xsd:double"&gt;74.65&lt;/D&gt;&lt;D xsi:type="xsd:double"&gt;74.6&lt;/D&gt;&lt;D xsi:type="xsd:double"&gt;74.7&lt;/D&gt;&lt;D xsi:type="xsd:double"&gt;74.5&lt;/D&gt;&lt;D xsi:type="xsd:double"&gt;74.55&lt;/D&gt;&lt;D xsi:type="xsd:double"&gt;74.05&lt;/D&gt;&lt;D xsi:type="xsd:double"&gt;74.15&lt;/D&gt;&lt;D xsi:type="xsd:double"&gt;73.8&lt;/D&gt;&lt;D xsi:type="xsd:double"&gt;73.15&lt;/D&gt;&lt;D xsi:type="xsd:double"&gt;73.35&lt;/D&gt;&lt;D xsi:type="xsd:double"&gt;72.55&lt;/D&gt;&lt;D xsi:type="xsd:double"&gt;71.75&lt;/D&gt;&lt;D xsi:type="xsd:double"&gt;71.85&lt;/D&gt;&lt;D xsi:type="xsd:double"&gt;72&lt;/D&gt;&lt;D xsi:type="xsd:double"&gt;71.6&lt;/D&gt;&lt;D xsi:type="xsd:double"&gt;71&lt;/D&gt;&lt;D xsi:type="xsd:double"&gt;69.4&lt;/D&gt;&lt;D xsi:type="xsd:double"&gt;69.5&lt;/D&gt;&lt;D xsi:type="xsd:double"&gt;68.5&lt;/D&gt;&lt;D xsi:type="xsd:double"&gt;69.7&lt;/D&gt;&lt;D xsi:type="xsd:double"&gt;70.05&lt;/D&gt;&lt;D xsi:type="xsd:double"&gt;70.4&lt;/D&gt;&lt;D xsi:type="xsd:double"&gt;71.45&lt;/D&gt;&lt;D xsi:type="xsd:double"&gt;71.45&lt;/D&gt;&lt;D xsi:type="xsd:double"&gt;71.45&lt;/D&gt;&lt;D xsi:type="xsd:double"&gt;72.55&lt;/D&gt;&lt;D xsi:type="xsd:double"&gt;72.35&lt;/D&gt;&lt;D xsi:type="xsd:double"&gt;71.2&lt;/D&gt;&lt;D xsi:type="xsd:double"&gt;69.85&lt;/D&gt;&lt;D xsi:type="xsd:double"&gt;70.85&lt;/D&gt;&lt;D xsi:type="xsd:double"&gt;71.9&lt;/D&gt;&lt;D xsi:type="xsd:double"&gt;72.3&lt;/D&gt;&lt;D xsi:type="xsd:double"&gt;73&lt;/D&gt;&lt;D xsi:type="xsd:double"&gt;72.9&lt;/D&gt;&lt;D xsi:type="xsd:double"&gt;72.15&lt;/D&gt;&lt;D xsi:type="xsd:double"&gt;72.2&lt;/D&gt;&lt;D xsi:type="xsd:double"&gt;72&lt;/D&gt;&lt;D xsi:type="xsd:double"&gt;72.2&lt;/D&gt;&lt;D xsi:type="xsd:double"&gt;71.65&lt;/D&gt;&lt;D xsi:type="xsd:double"&gt;72&lt;/D&gt;&lt;D xsi:type="xsd:double"&gt;73.15&lt;/D&gt;&lt;D xsi:type="xsd:double"&gt;72.3&lt;/D&gt;&lt;D xsi:type="xsd:double"&gt;71.65&lt;/D&gt;&lt;D xsi:type="xsd:double"&gt;72.05&lt;/D&gt;&lt;D xsi:type="xsd:double"&gt;71.6&lt;/D&gt;&lt;D xsi:type="xsd:double"&gt;72.25&lt;/D&gt;&lt;D xsi:type="xsd:double"&gt;73.3&lt;/D&gt;&lt;D xsi:type="xsd:double"&gt;74.25&lt;/D&gt;&lt;D xsi:type="xsd:double"&gt;73.2&lt;/D&gt;&lt;D xsi:type="xsd:double"&gt;73.55&lt;/D&gt;&lt;D xsi:type="xsd:double"&gt;72.8&lt;/D&gt;&lt;D xsi:type="xsd:double"&gt;72.3&lt;/D&gt;&lt;D xsi:type="xsd:double"&gt;72.2&lt;/D&gt;&lt;D xsi:type="xsd:double"&gt;70.9&lt;/D&gt;&lt;D xsi:type="xsd:double"&gt;69.55&lt;/D&gt;&lt;D xsi:type="xsd:double"&gt;71.9&lt;/D&gt;&lt;D xsi:type="xsd:double"&gt;70.4&lt;/D&gt;&lt;D xsi:type="xsd:double"&gt;71.75&lt;/D&gt;&lt;D xsi:type="xsd:double"&gt;73.9&lt;/D&gt;&lt;D xsi:type="xsd:double"&gt;74.5&lt;/D&gt;&lt;D xsi:type="xsd:double"&gt;76.4&lt;/D&gt;&lt;D xsi:type="xsd:double"&gt;77.75&lt;/D&gt;&lt;D xsi:type="xsd:double"&gt;78.5&lt;/D&gt;&lt;D xsi:type="xsd:double"&gt;78.5&lt;/D&gt;&lt;D xsi:type="xsd:double"&gt;77.45&lt;/D&gt;&lt;D xsi:type="xsd:double"&gt;80.55&lt;/D&gt;&lt;D xsi:type="xsd:double"&gt;83.65&lt;/D&gt;&lt;D xsi:type="xsd:double"&gt;82.9&lt;/D&gt;&lt;D xsi:type="xsd:double"&gt;82.9&lt;/D&gt;&lt;D xsi:type="xsd:double"&gt;80.15&lt;/D&gt;&lt;D xsi:type="xsd:double"&gt;79.7&lt;/D&gt;&lt;D xsi:type="xsd:double"&gt;81.8&lt;/D&gt;&lt;D xsi:type="xsd:double"&gt;80.4&lt;/D&gt;&lt;D xsi:type="xsd:double"&gt;80.35&lt;/D&gt;&lt;D xsi:type="xsd:double"&gt;82.6&lt;/D&gt;&lt;D xsi:type="xsd:double"&gt;82.85&lt;/D&gt;&lt;D xsi:type="xsd:double"&gt;81.9&lt;/D&gt;&lt;D xsi:type="xsd:double"&gt;80.7&lt;/D&gt;&lt;D xsi:type="xsd:double"&gt;82.1&lt;/D&gt;&lt;D xsi:type="xsd:double"&gt;84.25&lt;/D&gt;&lt;D xsi:type="xsd:double"&gt;85.9&lt;/D&gt;&lt;D xsi:type="xsd:double"&gt;86.45&lt;/D&gt;&lt;D xsi:type="xsd:double"&gt;85.55&lt;/D&gt;&lt;D xsi:type="xsd:double"&gt;86.8&lt;/D&gt;&lt;D xsi:type="xsd:double"&gt;86.8&lt;/D&gt;&lt;/FQL&gt;&lt;FQL&gt;&lt;Q&gt;180825^FG_PRICE(42735,42369)&lt;/Q&gt;&lt;R&gt;262&lt;/R&gt;&lt;C&gt;1&lt;/C&gt;&lt;D xsi:type="xsd:double"&gt;8219.87&lt;/D&gt;&lt;D xsi:type="xsd:double"&gt;8251.13&lt;/D&gt;&lt;D xsi:type="xsd:double"&gt;8256.61&lt;/D&gt;&lt;D xsi:type="xsd:double"&gt;8259.45&lt;/D&gt;&lt;D xsi:type="xsd:double"&gt;8232.64&lt;/D&gt;&lt;D xsi:type="xsd:double"&gt;8232.64&lt;/D&gt;&lt;D xsi:type="xsd:double"&gt;8237.98&lt;/D&gt;&lt;D xsi:type="xsd:double"&gt;8233.45&lt;/D&gt;&lt;D xsi:type="xsd:double"&gt;8243&lt;/D&gt;&lt;D xsi:type="xsd:double"&gt;8234.49&lt;/D&gt;&lt;D xsi:type="xsd:double"&gt;8227.72&lt;/D&gt;&lt;D xsi:type="xsd:double"&gt;8214.3&lt;/D&gt;&lt;D xsi:type="xsd:double"&gt;8140.41&lt;/D&gt;&lt;D xsi:type="xsd:double"&gt;8162.53&lt;/D&gt;&lt;D xsi:type="xsd:double"&gt;8040.09&lt;/D&gt;&lt;D xsi:type="xsd:double"&gt;8099.63&lt;/D&gt;&lt;D xsi:type="xsd:double"&gt;7953.68&lt;/D&gt;&lt;D xsi:type="xsd:double"&gt;7930.25&lt;/D&gt;&lt;D xsi:type="xsd:double"&gt;7912.39&lt;/D&gt;&lt;D xsi:type="xsd:double"&gt;7845.68&lt;/D&gt;&lt;D xsi:type="xsd:double"&gt;7784.01&lt;/D&gt;&lt;D xsi:type="xsd:double"&gt;7779.11&lt;/D&gt;&lt;D xsi:type="xsd:double"&gt;7875.19&lt;/D&gt;&lt;D xsi:type="xsd:double"&gt;7845.01&lt;/D&gt;&lt;D xsi:type="xsd:double"&gt;7823.23&lt;/D&gt;&lt;D xsi:type="xsd:double"&gt;7881.53&lt;/D&gt;&lt;D xsi:type="xsd:double"&gt;7798.5&lt;/D&gt;&lt;D xsi:type="xsd:double"&gt;7752.24&lt;/D&gt;&lt;D xsi:type="xsd:double"&gt;7741.82&lt;/D&gt;&lt;D xsi:type="xsd:double"&gt;7849.86&lt;/D&gt;&lt;D xsi:type="xsd:double"&gt;7904.55&lt;/D&gt;&lt;D xsi:type="xsd:double"&gt;7964.68&lt;/D&gt;&lt;D xsi:type="xsd:double"&gt;7914.02&lt;/D&gt;&lt;D xsi:type="xsd:double"&gt;7909.2&lt;/D&gt;&lt;D xsi:type="xsd:double"&gt;7896.85&lt;/D&gt;&lt;D xsi:type="xsd:double"&gt;7880.29&lt;/D&gt;&lt;D xsi:type="xsd:double"&gt;7928.77&lt;/D&gt;&lt;D xsi:type="xsd:double"&gt;7897.84&lt;/D&gt;&lt;D xsi:type="xsd:double"&gt;7744.03&lt;/D&gt;&lt;D xsi:type="xsd:double"&gt;7735.22&lt;/D&gt;&lt;D xsi:type="xsd:double"&gt;7593.2&lt;/D&gt;&lt;D xsi:type="xsd:double"&gt;7640.94&lt;/D&gt;&lt;D xsi:type="xsd:double"&gt;7700.41&lt;/D&gt;&lt;D xsi:type="xsd:double"&gt;7761.34&lt;/D&gt;&lt;D xsi:type="xsd:double"&gt;7827.74&lt;/D&gt;&lt;D xsi:type="xsd:double"&gt;7908.57&lt;/D&gt;&lt;D xsi:type="xsd:double"&gt;7924.39&lt;/D&gt;&lt;D xsi:type="xsd:double"&gt;7892.77&lt;/D&gt;&lt;D xsi:type="xsd:double"&gt;7929.87&lt;/D&gt;&lt;D xsi:type="xsd:double"&gt;7991.88&lt;/D&gt;&lt;D xsi:type="xsd:double"&gt;8034.86&lt;/D&gt;&lt;D xsi:type="xsd:double"&gt;8069.27&lt;/D&gt;&lt;D xsi:type="xsd:double"&gt;8093.78&lt;/D&gt;&lt;D xsi:type="xsd:double"&gt;8074.69&lt;/D&gt;&lt;D xsi:type="xsd:double"&gt;8000.96&lt;/D&gt;&lt;D xsi:type="xsd:double"&gt;8089.91&lt;/D&gt;&lt;D xsi:type="xsd:double"&gt;7999.93&lt;/D&gt;&lt;D xsi:type="xsd:double"&gt;8068.56&lt;/D&gt;&lt;D xsi:type="xsd:double"&gt;8135.15&lt;/D&gt;&lt;D xsi:type="xsd:double"&gt;8172.22&lt;/D&gt;&lt;D xsi:type="xsd:double"&gt;8124.59&lt;/D&gt;&lt;D xsi:type="xsd:double"&gt;8170.44&lt;/D&gt;&lt;D xsi:type="xsd:double"&gt;8195.23&lt;/D&gt;&lt;D xsi:type="xsd:double"&gt;8230.73&lt;/D&gt;&lt;D xsi:type="xsd:double"&gt;8166.32&lt;/D&gt;&lt;D xsi:type="xsd:double"&gt;8139.01&lt;/D&gt;&lt;D xsi:type="xsd:double"&gt;8164.2&lt;/D&gt;&lt;D xsi:type="xsd:double"&gt;8220.07&lt;/D&gt;&lt;D xsi:type="xsd:double"&gt;8175.42&lt;/D&gt;&lt;D xsi:type="xsd:double"&gt;8165.05&lt;/D&gt;&lt;D xsi:type="xsd:double"&gt;8272.89&lt;/D&gt;&lt;D xsi:type="xsd:double"&gt;8307.63&lt;/D&gt;&lt;D xsi:type="xsd:double"&gt;8226.47&lt;/D&gt;&lt;D xsi:type="xsd:double"&gt;8237.54&lt;/D&gt;&lt;D xsi:type="xsd:double"&gt;8195.71&lt;/D&gt;&lt;D xsi:type="xsd:double"&gt;8130.44&lt;/D&gt;&lt;D xsi:type="xsd:double"&gt;8184.84&lt;/D&gt;&lt;D xsi:type="xsd:double"&gt;8162.65&lt;/D&gt;&lt;D xsi:type="xsd:double"&gt;8174.73&lt;/D&gt;&lt;D xsi:type="xsd:double"&gt;8206.2&lt;/D&gt;&lt;D xsi:type="xsd:double"&gt;8264.13&lt;/D&gt;&lt;D xsi:type="xsd:double"&gt;8315.2&lt;/D&gt;&lt;D xsi:type="xsd:double"&gt;8320.99&lt;/D&gt;&lt;D xsi:type="xsd:double"&gt;8304.34&lt;/D&gt;&lt;D xsi:type="xsd:double"&gt;8310.37&lt;/D&gt;&lt;D xsi:type="xsd:double"&gt;8294.3&lt;/D&gt;&lt;D xsi:type="xsd:double"&gt;8142.64&lt;/D&gt;&lt;D xsi:type="xsd:double"&gt;8202.13&lt;/D&gt;&lt;D xsi:type="xsd:double"&gt;8236.01&lt;/D&gt;&lt;D xsi:type="xsd:double"&gt;8184.09&lt;/D&gt;&lt;D xsi:type="xsd:double"&gt;8168.32&lt;/D&gt;&lt;D xsi:type="xsd:double"&gt;8141.28&lt;/D&gt;&lt;D xsi:type="xsd:double"&gt;8199.83&lt;/D&gt;&lt;D xsi:type="xsd:double"&gt;8201.61&lt;/D&gt;&lt;D xsi:type="xsd:double"&gt;8157.85&lt;/D&gt;&lt;D xsi:type="xsd:double"&gt;8127.28&lt;/D&gt;&lt;D xsi:type="xsd:double"&gt;8189.73&lt;/D&gt;&lt;D xsi:type="xsd:double"&gt;8153.8&lt;/D&gt;&lt;D xsi:type="xsd:double"&gt;8215.45&lt;/D&gt;&lt;D xsi:type="xsd:double"&gt;8305.28&lt;/D&gt;&lt;D xsi:type="xsd:double"&gt;8295.04&lt;/D&gt;&lt;D xsi:type="xsd:double"&gt;8296.14&lt;/D&gt;&lt;D xsi:type="xsd:double"&gt;8208.9&lt;/D&gt;&lt;D xsi:type="xsd:double"&gt;8229.42&lt;/D&gt;&lt;D xsi:type="xsd:double"&gt;8168.84&lt;/D&gt;&lt;D xsi:type="xsd:double"&gt;8194.34&lt;/D&gt;&lt;D xsi:type="xsd:double"&gt;8081.14&lt;/D&gt;&lt;D xsi:type="xsd:double"&gt;8010.1&lt;/D&gt;&lt;D xsi:type="xsd:double"&gt;8011.24&lt;/D&gt;&lt;D xsi:type="xsd:double"&gt;8127.2&lt;/D&gt;&lt;D xsi:type="xsd:double"&gt;8127.2&lt;/D&gt;&lt;D xsi:type="xsd:double"&gt;8095.07&lt;/D&gt;&lt;D xsi:type="xsd:double"&gt;8221.33&lt;/D&gt;&lt;D xsi:type="xsd:double"&gt;8227.2&lt;/D&gt;&lt;D xsi:type="xsd:double"&gt;8194.41&lt;/D&gt;&lt;D xsi:type="xsd:double"&gt;8194.73&lt;/D&gt;&lt;D xsi:type="xsd:double"&gt;8182.45&lt;/D&gt;&lt;D xsi:type="xsd:double"&gt;8197.43&lt;/D&gt;&lt;D xsi:type="xsd:double"&gt;8111.48&lt;/D&gt;&lt;D xsi:type="xsd:double"&gt;8161.6&lt;/D&gt;&lt;D xsi:type="xsd:double"&gt;8156.26&lt;/D&gt;&lt;D xsi:type="xsd:double"&gt;8174.02&lt;/D&gt;&lt;D xsi:type="xsd:double"&gt;8142.33&lt;/D&gt;&lt;D xsi:type="xsd:double"&gt;8143.13&lt;/D&gt;&lt;D xsi:type="xsd:double"&gt;8117.11&lt;/D&gt;&lt;D xsi:type="xsd:double"&gt;8037.94&lt;/D&gt;&lt;D xsi:type="xsd:double"&gt;7964.23&lt;/D&gt;&lt;D xsi:type="xsd:double"&gt;7898.21&lt;/D&gt;&lt;D xsi:type="xsd:double"&gt;7941.67&lt;/D&gt;&lt;D xsi:type="xsd:double"&gt;8056.71&lt;/D&gt;&lt;D xsi:type="xsd:double"&gt;8085.21&lt;/D&gt;&lt;D xsi:type="xsd:double"&gt;8020.15&lt;/D&gt;&lt;D xsi:type="xsd:double"&gt;7978.96&lt;/D&gt;&lt;D xsi:type="xsd:double"&gt;7773.8&lt;/D&gt;&lt;D xsi:type="xsd:double"&gt;7594.49&lt;/D&gt;&lt;D xsi:type="xsd:double"&gt;7747.18&lt;/D&gt;&lt;D xsi:type="xsd:double"&gt;8023.05&lt;/D&gt;&lt;D xsi:type="xsd:double"&gt;7972.14&lt;/D&gt;&lt;D xsi:type="xsd:double"&gt;7935.75&lt;/D&gt;&lt;D xsi:type="xsd:double"&gt;7900.22&lt;/D&gt;&lt;D xsi:type="xsd:double"&gt;7713.61&lt;/D&gt;&lt;D xsi:type="xsd:double"&gt;7634.66&lt;/D&gt;&lt;D xsi:type="xsd:double"&gt;7679.49&lt;/D&gt;&lt;D xsi:type="xsd:double"&gt;7638.77&lt;/D&gt;&lt;D xsi:type="xsd:double"&gt;7782.35&lt;/D&gt;&lt;D xsi:type="xsd:double"&gt;7922.71&lt;/D&gt;&lt;D xsi:type="xsd:double"&gt;8076.35&lt;/D&gt;&lt;D xsi:type="xsd:double"&gt;8143.76&lt;/D&gt;&lt;D xsi:type="xsd:double"&gt;8215.78&lt;/D&gt;&lt;D xsi:type="xsd:double"&gt;8165.98&lt;/D&gt;&lt;D xsi:type="xsd:double"&gt;8148.4&lt;/D&gt;&lt;D xsi:type="xsd:double"&gt;8205.82&lt;/D&gt;&lt;D xsi:type="xsd:double"&gt;8185.53&lt;/D&gt;&lt;D xsi:type="xsd:double"&gt;8216.42&lt;/D&gt;&lt;D xsi:type="xsd:double"&gt;8277.83&lt;/D&gt;&lt;D xsi:type="xsd:double"&gt;8292.45&lt;/D&gt;&lt;D xsi:type="xsd:double"&gt;8229.55&lt;/D&gt;&lt;D xsi:type="xsd:double"&gt;8167.61&lt;/D&gt;&lt;D xsi:type="xsd:double"&gt;8125.24&lt;/D&gt;&lt;D xsi:type="xsd:double"&gt;8038.46&lt;/D&gt;&lt;D xsi:type="xsd:double"&gt;7997.3&lt;/D&gt;&lt;D xsi:type="xsd:double"&gt;7908.79&lt;/D&gt;&lt;D xsi:type="xsd:double"&gt;7973.93&lt;/D&gt;&lt;D xsi:type="xsd:double"&gt;7906.76&lt;/D&gt;&lt;D xsi:type="xsd:double"&gt;7925.76&lt;/D&gt;&lt;D xsi:type="xsd:double"&gt;7925.76&lt;/D&gt;&lt;D xsi:type="xsd:double"&gt;7885.85&lt;/D&gt;&lt;D xsi:type="xsd:double"&gt;7937.88&lt;/D&gt;&lt;D xsi:type="xsd:double"&gt;7934.93&lt;/D&gt;&lt;D xsi:type="xsd:double"&gt;7824.95&lt;/D&gt;&lt;D xsi:type="xsd:double"&gt;7735.6&lt;/D&gt;&lt;D xsi:type="xsd:double"&gt;7752.97&lt;/D&gt;&lt;D xsi:type="xsd:double"&gt;7752.97&lt;/D&gt;&lt;D xsi:type="xsd:double"&gt;7850.68&lt;/D&gt;&lt;D xsi:type="xsd:double"&gt;7977.77&lt;/D&gt;&lt;D xsi:type="xsd:double"&gt;7960.85&lt;/D&gt;&lt;D xsi:type="xsd:double"&gt;8099.42&lt;/D&gt;&lt;D xsi:type="xsd:double"&gt;8096.76&lt;/D&gt;&lt;D xsi:type="xsd:double"&gt;8077.18&lt;/D&gt;&lt;D xsi:type="xsd:double"&gt;8079.89&lt;/D&gt;&lt;D xsi:type="xsd:double"&gt;8109.44&lt;/D&gt;&lt;D xsi:type="xsd:double"&gt;8159.67&lt;/D&gt;&lt;D xsi:type="xsd:double"&gt;8186.97&lt;/D&gt;&lt;D xsi:type="xsd:double"&gt;8152.76&lt;/D&gt;&lt;D xsi:type="xsd:double"&gt;8044.6&lt;/D&gt;&lt;D xsi:type="xsd:double"&gt;8014.6&lt;/D&gt;&lt;D xsi:type="xsd:double"&gt;8021&lt;/D&gt;&lt;D xsi:type="xsd:double"&gt;7934.46&lt;/D&gt;&lt;D xsi:type="xsd:double"&gt;7788.78&lt;/D&gt;&lt;D xsi:type="xsd:double"&gt;7751.58&lt;/D&gt;&lt;D xsi:type="xsd:double"&gt;7817.55&lt;/D&gt;&lt;D xsi:type="xsd:double"&gt;7761.35&lt;/D&gt;&lt;D xsi:type="xsd:double"&gt;7768.23&lt;/D&gt;&lt;D xsi:type="xsd:double"&gt;7673.67&lt;/D&gt;&lt;D xsi:type="xsd:double"&gt;7731.81&lt;/D&gt;&lt;D xsi:type="xsd:double"&gt;7688.34&lt;/D&gt;&lt;D xsi:type="xsd:double"&gt;7807.89&lt;/D&gt;&lt;D xsi:type="xsd:double"&gt;7845.08&lt;/D&gt;&lt;D xsi:type="xsd:double"&gt;7797.65&lt;/D&gt;&lt;D xsi:type="xsd:double"&gt;7775.58&lt;/D&gt;&lt;D xsi:type="xsd:double"&gt;7775.58&lt;/D&gt;&lt;D xsi:type="xsd:double"&gt;7775.58&lt;/D&gt;&lt;D xsi:type="xsd:double"&gt;7894.36&lt;/D&gt;&lt;D xsi:type="xsd:double"&gt;7853.07&lt;/D&gt;&lt;D xsi:type="xsd:double"&gt;7849.57&lt;/D&gt;&lt;D xsi:type="xsd:double"&gt;7813.68&lt;/D&gt;&lt;D xsi:type="xsd:double"&gt;7861.79&lt;/D&gt;&lt;D xsi:type="xsd:double"&gt;7916.43&lt;/D&gt;&lt;D xsi:type="xsd:double"&gt;7953.93&lt;/D&gt;&lt;D xsi:type="xsd:double"&gt;8018.36&lt;/D&gt;&lt;D xsi:type="xsd:double"&gt;7998.43&lt;/D&gt;&lt;D xsi:type="xsd:double"&gt;7893.66&lt;/D&gt;&lt;D xsi:type="xsd:double"&gt;7975.81&lt;/D&gt;&lt;D xsi:type="xsd:double"&gt;7971.15&lt;/D&gt;&lt;D xsi:type="xsd:double"&gt;8019.13&lt;/D&gt;&lt;D xsi:type="xsd:double"&gt;7982.57&lt;/D&gt;&lt;D xsi:type="xsd:double"&gt;7950.84&lt;/D&gt;&lt;D xsi:type="xsd:double"&gt;8039.89&lt;/D&gt;&lt;D xsi:type="xsd:double"&gt;7962.22&lt;/D&gt;&lt;D xsi:type="xsd:double"&gt;7843.63&lt;/D&gt;&lt;D xsi:type="xsd:double"&gt;7877.03&lt;/D&gt;&lt;D xsi:type="xsd:double"&gt;7794.05&lt;/D&gt;&lt;D xsi:type="xsd:double"&gt;7689.56&lt;/D&gt;&lt;D xsi:type="xsd:double"&gt;7807.01&lt;/D&gt;&lt;D xsi:type="xsd:double"&gt;7961.49&lt;/D&gt;&lt;D xsi:type="xsd:double"&gt;7863.36&lt;/D&gt;&lt;D xsi:type="xsd:double"&gt;7916.61&lt;/D&gt;&lt;D xsi:type="xsd:double"&gt;7946.19&lt;/D&gt;&lt;D xsi:type="xsd:double"&gt;7813.79&lt;/D&gt;&lt;D xsi:type="xsd:double"&gt;7848.33&lt;/D&gt;&lt;D xsi:type="xsd:double"&gt;7656.6&lt;/D&gt;&lt;D xsi:type="xsd:double"&gt;7496.62&lt;/D&gt;&lt;D xsi:type="xsd:double"&gt;7731.93&lt;/D&gt;&lt;D xsi:type="xsd:double"&gt;7583.27&lt;/D&gt;&lt;D xsi:type="xsd:double"&gt;7759.21&lt;/D&gt;&lt;D xsi:type="xsd:double"&gt;7960.13&lt;/D&gt;&lt;D xsi:type="xsd:double"&gt;8003.4&lt;/D&gt;&lt;D xsi:type="xsd:double"&gt;8123.74&lt;/D&gt;&lt;D xsi:type="xsd:double"&gt;8196.99&lt;/D&gt;&lt;D xsi:type="xsd:double"&gt;8310.99&lt;/D&gt;&lt;D xsi:type="xsd:double"&gt;8319.81&lt;/D&gt;&lt;D xsi:type="xsd:double"&gt;8153.27&lt;/D&gt;&lt;D xsi:type="xsd:double"&gt;8322.68&lt;/D&gt;&lt;D xsi:type="xsd:double"&gt;8314.47&lt;/D&gt;&lt;D xsi:type="xsd:double"&gt;8253.34&lt;/D&gt;&lt;D xsi:type="xsd:double"&gt;8271.11&lt;/D&gt;&lt;D xsi:type="xsd:double"&gt;8035.06&lt;/D&gt;&lt;D xsi:type="xsd:double"&gt;7966.34&lt;/D&gt;&lt;D xsi:type="xsd:double"&gt;8223.76&lt;/D&gt;&lt;D xsi:type="xsd:double"&gt;8099.08&lt;/D&gt;&lt;D xsi:type="xsd:double"&gt;8107.13&lt;/D&gt;&lt;D xsi:type="xsd:double"&gt;8305.47&lt;/D&gt;&lt;D xsi:type="xsd:double"&gt;8414.83&lt;/D&gt;&lt;D xsi:type="xsd:double"&gt;8332.04&lt;/D&gt;&lt;D xsi:type="xsd:double"&gt;8213.52&lt;/D&gt;&lt;D xsi:type="xsd:double"&gt;8257.28&lt;/D&gt;&lt;D xsi:type="xsd:double"&gt;8449.86&lt;/D&gt;&lt;D xsi:type="xsd:double"&gt;8613.42&lt;/D&gt;&lt;D xsi:type="xsd:double"&gt;8701.46&lt;/D&gt;&lt;D xsi:type="xsd:double"&gt;8656.31&lt;/D&gt;&lt;D xsi:type="xsd:double"&gt;8818.09&lt;/D&gt;&lt;D xsi:type="xsd:double"&gt;8818.09&lt;/D&gt;&lt;/FQL&gt;&lt;FQL&gt;&lt;Q&gt;MRK-US^DATE(42735,42369)&lt;/Q&gt;&lt;R&gt;262&lt;/R&gt;&lt;C&gt;1&lt;/C&gt;&lt;D xsi:type="xsd:string"&gt;12/30/16&lt;/D&gt;&lt;D xsi:type="xsd:string"&gt;12/29/16&lt;/D&gt;&lt;D xsi:type="xsd:string"&gt;12/28/16&lt;/D&gt;&lt;D xsi:type="xsd:string"&gt;12/27/16&lt;/D&gt;&lt;D xsi:type="xsd:string"&gt;12/26/16&lt;/D&gt;&lt;D xsi:type="xsd:string"&gt;12/23/16&lt;/D&gt;&lt;D xsi:type="xsd:string"&gt;12/22/16&lt;/D&gt;&lt;D xsi:type="xsd:string"&gt;12/21/16&lt;/D&gt;&lt;D xsi:type="xsd:string"&gt;12/20/16&lt;/D&gt;&lt;D xsi:type="xsd:string"&gt;12/19/16&lt;/D&gt;&lt;D xsi:type="xsd:string"&gt;12/16/16&lt;/D&gt;&lt;D xsi:type="xsd:string"&gt;12/15/16&lt;/D&gt;&lt;D xsi:type="xsd:string"&gt;12/14/16&lt;/D&gt;&lt;D xsi:type="xsd:string"&gt;12/13/16&lt;/D&gt;&lt;D xsi:type="xsd:string"&gt;12/12/16&lt;/D&gt;&lt;D xsi:type="xsd:string"&gt;12/09/16&lt;/D&gt;&lt;D xsi:type="xsd:string"&gt;12/08/16&lt;/D&gt;&lt;D xsi:type="xsd:string"&gt;12/07/16&lt;/D&gt;&lt;D xsi:type="xsd:string"&gt;12/06/16&lt;/D&gt;&lt;D xsi:type="xsd:string"&gt;12/05/16&lt;/D&gt;&lt;D xsi:type="xsd:string"&gt;12/02/16&lt;/D&gt;&lt;D xsi:type="xsd:string"&gt;12/01/16&lt;/D&gt;&lt;D xsi:type="xsd:string"&gt;11/30/16&lt;/D&gt;&lt;D xsi:type="xsd:string"&gt;11/29/16&lt;/D&gt;&lt;D xsi:type="xsd:string"&gt;11/28/16&lt;/D&gt;&lt;D xsi:type="xsd:string"&gt;11/25/16&lt;/D&gt;&lt;D xsi:type="xsd:string"&gt;11/24/16&lt;/D&gt;&lt;D xsi:type="xsd:string"&gt;11/23/16&lt;/D&gt;&lt;D xsi:type="xsd:string"&gt;11/22/16&lt;/D&gt;&lt;D xsi:type="xsd:string"&gt;11/21/16&lt;/D&gt;&lt;D xsi:type="xsd:string"&gt;11/18/16&lt;/D&gt;&lt;D xsi:type="xsd:string"&gt;11/17/16&lt;/D&gt;&lt;D xsi:type="xsd:string"&gt;11/16/16&lt;/D&gt;&lt;D xsi:type="xsd:string"&gt;11/15/16&lt;/D&gt;&lt;D xsi:type="xsd:string"&gt;11/14/16&lt;/D&gt;&lt;D xsi:type="xsd:string"&gt;11/11/16&lt;/D&gt;&lt;D xsi:type="xsd:string"&gt;11/10/16&lt;/D&gt;&lt;D xsi:type="xsd:string"&gt;11/09/16&lt;/D&gt;&lt;D xsi:type="xsd:string"&gt;11/08/16&lt;/D&gt;&lt;D xsi:type="xsd:string"&gt;11/07/16&lt;/D&gt;&lt;D xsi:type="xsd:string"&gt;11/04/16&lt;/D&gt;&lt;D xsi:type="xsd:string"&gt;11/03/16&lt;/D&gt;&lt;D xsi:type="xsd:string"&gt;11/02/16&lt;/D&gt;&lt;D xsi:type="xsd:string"&gt;11/01/16&lt;/D&gt;&lt;D xsi:type="xsd:string"&gt;10/31/16&lt;/D&gt;&lt;D xsi:type="xsd:string"&gt;10/28/16&lt;/D&gt;&lt;D xsi:type="xsd:string"&gt;10/27/16&lt;/D&gt;&lt;D xsi:type="xsd:string"&gt;10/26/16&lt;/D&gt;&lt;D xsi:type="xsd:string"&gt;10/25/16&lt;/D&gt;&lt;D xsi:type="xsd:string"&gt;10/24/16&lt;/D&gt;&lt;D xsi:type="xsd:string"&gt;10/21/16&lt;/D&gt;&lt;D xsi:type="xsd:string"&gt;10/20/16&lt;/D&gt;&lt;D xsi:type="xsd:string"&gt;10/19/16&lt;/D&gt;&lt;D xsi:type="xsd:string"&gt;10/18/16&lt;/D&gt;&lt;D xsi:type="xsd:string"&gt;10/17/16&lt;/D&gt;&lt;D xsi:type="xsd:string"&gt;10/14/16&lt;/D&gt;&lt;D xsi:type="xsd:string"&gt;10/13/16&lt;/D&gt;&lt;D xsi:type="xsd:string"&gt;10/12/16&lt;/D&gt;&lt;D xsi:type="xsd:string"&gt;10/11/16&lt;/D&gt;&lt;D xsi:type="xsd:string"&gt;10/10/16&lt;/D&gt;&lt;D xsi:type="xsd:string"&gt;10/07/16&lt;/D&gt;&lt;D xsi:type="xsd:string"&gt;10/06/16&lt;/D&gt;&lt;D xsi:type="xsd:string"&gt;10/05/16&lt;/D&gt;&lt;D xsi:type="xsd:string"&gt;10/04/16&lt;/D&gt;&lt;D xsi:type="xsd:string"&gt;10/03/16&lt;/D&gt;&lt;D xsi:type="xsd:string"&gt;9/30/16&lt;/D&gt;&lt;D xsi:type="xsd:string"&gt;9/29/16&lt;/D&gt;&lt;D xsi:type="xsd:string"&gt;9/28/16&lt;/D&gt;&lt;D xsi:type="xsd:string"&gt;9/27/16&lt;/D&gt;&lt;D xsi:type="xsd:string"&gt;9/26/16&lt;/D&gt;&lt;D xsi:type="xsd:string"&gt;9/23/16&lt;/D&gt;&lt;D xsi:type="xsd:string"&gt;9/22/16&lt;/D&gt;&lt;D xsi:type="xsd:string"&gt;9/21/16&lt;/D&gt;&lt;D xsi:type="xsd:string"&gt;9/20/16&lt;/D&gt;&lt;D xsi:type="xsd:string"&gt;9/19/16&lt;/D&gt;&lt;D xsi:type="xsd:string"&gt;9/16/16&lt;/D&gt;&lt;D xsi:type="xsd:string"&gt;9/15/16&lt;/D&gt;&lt;D xsi:type="xsd:string"&gt;9/14/16&lt;/D&gt;&lt;D xsi:type="xsd:string"&gt;9/13/16&lt;/D&gt;&lt;D xsi:type="xsd:string"&gt;9/12/16&lt;/D&gt;&lt;D xsi:type="xsd:string"&gt;9/09/16&lt;/D&gt;&lt;D xsi:type="xsd:string"&gt;9/08/16&lt;/D&gt;&lt;D xsi:type="xsd:string"&gt;9/07/16&lt;/D&gt;&lt;D xsi:type="xsd:string"&gt;9/06/16&lt;/D&gt;&lt;D xsi:type="xsd:string"&gt;9/05/16&lt;/D&gt;&lt;D xsi:type="xsd:string"&gt;9/02/16&lt;/D&gt;&lt;D xsi:type="xsd:string"&gt;9/01/16&lt;/D&gt;&lt;D xsi:type="xsd:string"&gt;8/31/16&lt;/D&gt;&lt;D xsi:type="xsd:string"&gt;8/30/16&lt;/D&gt;&lt;D xsi:type="xsd:string"&gt;8/29/16&lt;/D&gt;&lt;D xsi:type="xsd:string"&gt;8/26/16&lt;/D&gt;&lt;D xsi:type="xsd:string"&gt;8/25/16&lt;/D&gt;&lt;D xsi:type="xsd:string"&gt;8/24/16&lt;/D&gt;&lt;D xsi:type="xsd:string"&gt;8/23/16&lt;/D&gt;&lt;D xsi:type="xsd:string"&gt;8/22/16&lt;/D&gt;&lt;D xsi:type="xsd:string"&gt;8/19/16&lt;/D&gt;&lt;D xsi:type="xsd:string"&gt;8/18/16&lt;/D&gt;&lt;D xsi:type="xsd:string"&gt;8/17/16&lt;/D&gt;&lt;D xsi:type="xsd:string"&gt;8/16/16&lt;/D&gt;&lt;D xsi:type="xsd:string"&gt;8/15/16&lt;/D&gt;&lt;D xsi:type="xsd:string"&gt;8/12/16&lt;/D&gt;&lt;D xsi:type="xsd:string"&gt;8/11/16&lt;/D&gt;&lt;D xsi:type="xsd:string"&gt;8/10/16&lt;/D&gt;&lt;D xsi:type="xsd:string"&gt;8/09/16&lt;/D&gt;&lt;D xsi:type="xsd:string"&gt;8/08/16&lt;/D&gt;&lt;D xsi:type="xsd:string"&gt;8/05/16&lt;/D&gt;&lt;D xsi:type="xsd:string"&gt;8/04/16&lt;/D&gt;&lt;D xsi:type="xsd:string"&gt;8/03/16&lt;/D&gt;&lt;D xsi:type="xsd:string"&gt;8/02/16&lt;/D&gt;&lt;D xsi:type="xsd:string"&gt;8/01/16&lt;/D&gt;&lt;D xsi:type="xsd:string"&gt;7/29/16&lt;/D&gt;&lt;D xsi:type="xsd:string"&gt;7/28/16&lt;/D&gt;&lt;D xsi:type="xsd:string"&gt;7/27/16&lt;/D&gt;&lt;D xsi:type="xsd:string"&gt;7/26/16&lt;/D&gt;&lt;D xsi:type="xsd:string"&gt;7/25/16&lt;/D&gt;&lt;D xsi:type="xsd:string"&gt;7/22/16&lt;/D&gt;&lt;D xsi:type="xsd:string"&gt;7/21/16&lt;/D&gt;&lt;D xsi:type="xsd:string"&gt;7/20/16&lt;/D&gt;&lt;D xsi:type="xsd:string"&gt;7/19/16&lt;/D&gt;&lt;D xsi:type="xsd:string"&gt;7/18/16&lt;/D&gt;&lt;D xsi:type="xsd:string"&gt;7/15/16&lt;/D&gt;&lt;D xsi:type="xsd:string"&gt;7/14/16&lt;/D&gt;&lt;D xsi:type="xsd:string"&gt;7/13/16&lt;/D&gt;&lt;D xsi:type="xsd:string"&gt;7/12/16&lt;/D&gt;&lt;D xsi:type="xsd:string"&gt;7/11/16&lt;/D&gt;&lt;D xsi:type="xsd:string"&gt;7/08/16&lt;/D&gt;&lt;D xsi:type="xsd:string"&gt;7/07/16&lt;/D&gt;&lt;D xsi:type="xsd:string"&gt;7/06/16&lt;/D&gt;&lt;D xsi:type="xsd:string"&gt;7/05/16&lt;/D&gt;&lt;D xsi:ty</t>
        </r>
      </text>
    </comment>
    <comment ref="A2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pe="xsd:string"&gt;7/04/16&lt;/D&gt;&lt;D xsi:type="xsd:string"&gt;7/01/16&lt;/D&gt;&lt;D xsi:type="xsd:string"&gt;6/30/16&lt;/D&gt;&lt;D xsi:type="xsd:string"&gt;6/29/16&lt;/D&gt;&lt;D xsi:type="xsd:string"&gt;6/28/16&lt;/D&gt;&lt;D xsi:type="xsd:string"&gt;6/27/16&lt;/D&gt;&lt;D xsi:type="xsd:string"&gt;6/24/16&lt;/D&gt;&lt;D xsi:type="xsd:string"&gt;6/23/16&lt;/D&gt;&lt;D xsi:type="xsd:string"&gt;6/22/16&lt;/D&gt;&lt;D xsi:type="xsd:string"&gt;6/21/16&lt;/D&gt;&lt;D xsi:type="xsd:string"&gt;6/20/16&lt;/D&gt;&lt;D xsi:type="xsd:string"&gt;6/17/16&lt;/D&gt;&lt;D xsi:type="xsd:string"&gt;6/16/16&lt;/D&gt;&lt;D xsi:type="xsd:string"&gt;6/15/16&lt;/D&gt;&lt;D xsi:type="xsd:string"&gt;6/14/16&lt;/D&gt;&lt;D xsi:type="xsd:string"&gt;6/13/16&lt;/D&gt;&lt;D xsi:type="xsd:string"&gt;6/10/16&lt;/D&gt;&lt;D xsi:type="xsd:string"&gt;6/09/16&lt;/D&gt;&lt;D xsi:type="xsd:string"&gt;6/08/16&lt;/D&gt;&lt;D xsi:type="xsd:string"&gt;6/07/16&lt;/D&gt;&lt;D xsi:type="xsd:string"&gt;6/06/16&lt;/D&gt;&lt;D xsi:type="xsd:string"&gt;6/03/16&lt;/D&gt;&lt;D xsi:type="xsd:string"&gt;6/02/16&lt;/D&gt;&lt;D xsi:type="xsd:string"&gt;6/01/16&lt;/D&gt;&lt;D xsi:type="xsd:string"&gt;5/31/16&lt;/D&gt;&lt;D xsi:type="xsd:string"&gt;5/30/16&lt;/D&gt;&lt;D xsi:type="xsd:string"&gt;5/27/16&lt;/D&gt;&lt;D xsi:type="xsd:string"&gt;5/26/16&lt;/D&gt;&lt;D xsi:type="xsd:string"&gt;5/25/16&lt;/D&gt;&lt;D xsi:type="xsd:string"&gt;5/24/16&lt;/D&gt;&lt;D xsi:type="xsd:string"&gt;5/23/16&lt;/D&gt;&lt;D xsi:type="xsd:string"&gt;5/20/16&lt;/D&gt;&lt;D xsi:type="xsd:string"&gt;5/19/16&lt;/D&gt;&lt;D xsi:type="xsd:string"&gt;5/18/16&lt;/D&gt;&lt;D xsi:type="xsd:string"&gt;5/17/16&lt;/D&gt;&lt;D xsi:type="xsd:string"&gt;5/16/16&lt;/D&gt;&lt;D xsi:type="xsd:string"&gt;5/13/16&lt;/D&gt;&lt;D xsi:type="xsd:string"&gt;5/12/16&lt;/D&gt;&lt;D xsi:type="xsd:string"&gt;5/11/16&lt;/D&gt;&lt;D xsi:type="xsd:string"&gt;5/10/16&lt;/D&gt;&lt;D xsi:type="xsd:string"&gt;5/09/16&lt;/D&gt;&lt;D xsi:type="xsd:string"&gt;5/06/16&lt;/D&gt;&lt;D xsi:type="xsd:string"&gt;5/05/16&lt;/D&gt;&lt;D xsi:type="xsd:string"&gt;5/04/16&lt;/D&gt;&lt;D xsi:type="xsd:string"&gt;5/03/16&lt;/D&gt;&lt;D xsi:type="xsd:string"&gt;5/02/16&lt;/D&gt;&lt;D xsi:type="xsd:string"&gt;4/29/16&lt;/D&gt;&lt;D xsi:type="xsd:string"&gt;4/28/16&lt;/D&gt;&lt;D xsi:type="xsd:string"&gt;4/27/16&lt;/D&gt;&lt;D xsi:type="xsd:string"&gt;4/26/16&lt;/D&gt;&lt;D xsi:type="xsd:string"&gt;4/25/16&lt;/D&gt;&lt;D xsi:type="xsd:string"&gt;4/22/16&lt;/D&gt;&lt;D xsi:type="xsd:string"&gt;4/21/16&lt;/D&gt;&lt;D xsi:type="xsd:string"&gt;4/20/16&lt;/D&gt;&lt;D xsi:type="xsd:string"&gt;4/19/16&lt;/D&gt;&lt;D xsi:type="xsd:string"&gt;4/18/16&lt;/D&gt;&lt;D xsi:type="xsd:string"&gt;4/15/16&lt;/D&gt;&lt;D xsi:type="xsd:string"&gt;4/14/16&lt;/D&gt;&lt;D xsi:type="xsd:string"&gt;4/13/16&lt;/D&gt;&lt;D xsi:type="xsd:string"&gt;4/12/16&lt;/D&gt;&lt;D xsi:type="xsd:string"&gt;4/11/16&lt;/D&gt;&lt;D xsi:type="xsd:string"&gt;4/08/16&lt;/D&gt;&lt;D xsi:type="xsd:string"&gt;4/07/16&lt;/D&gt;&lt;D xsi:type="xsd:string"&gt;4/06/16&lt;/D&gt;&lt;D xsi:type="xsd:string"&gt;4/05/16&lt;/D&gt;&lt;D xsi:type="xsd:string"&gt;4/04/16&lt;/D&gt;&lt;D xsi:type="xsd:string"&gt;4/01/16&lt;/D&gt;&lt;D xsi:type="xsd:string"&gt;3/31/16&lt;/D&gt;&lt;D xsi:type="xsd:string"&gt;3/30/16&lt;/D&gt;&lt;D xsi:type="xsd:string"&gt;3/29/16&lt;/D&gt;&lt;D xsi:type="xsd:string"&gt;3/28/16&lt;/D&gt;&lt;D xsi:type="xsd:string"&gt;3/25/16&lt;/D&gt;&lt;D xsi:type="xsd:string"&gt;3/24/16&lt;/D&gt;&lt;D xsi:type="xsd:string"&gt;3/23/16&lt;/D&gt;&lt;D xsi:type="xsd:string"&gt;3/22/16&lt;/D&gt;&lt;D xsi:type="xsd:string"&gt;3/21/16&lt;/D&gt;&lt;D xsi:type="xsd:string"&gt;3/18/16&lt;/D&gt;&lt;D xsi:type="xsd:string"&gt;3/17/16&lt;/D&gt;&lt;D xsi:type="xsd:string"&gt;3/16/16&lt;/D&gt;&lt;D xsi:type="xsd:string"&gt;3/15/16&lt;/D&gt;&lt;D xsi:type="xsd:string"&gt;3/14/16&lt;/D&gt;&lt;D xsi:type="xsd:string"&gt;3/11/16&lt;/D&gt;&lt;D xsi:type="xsd:string"&gt;3/10/16&lt;/D&gt;&lt;D xsi:type="xsd:string"&gt;3/09/16&lt;/D&gt;&lt;D xsi:type="xsd:string"&gt;3/08/16&lt;/D&gt;&lt;D xsi:type="xsd:string"&gt;3/07/16&lt;/D&gt;&lt;D xsi:type="xsd:string"&gt;3/04/16&lt;/D&gt;&lt;D xsi:type="xsd:string"&gt;3/03/16&lt;/D&gt;&lt;D xsi:type="xsd:string"&gt;3/02/16&lt;/D&gt;&lt;D xsi:type="xsd:string"&gt;3/01/16&lt;/D&gt;&lt;D xsi:type="xsd:string"&gt;2/29/16&lt;/D&gt;&lt;D xsi:type="xsd:string"&gt;2/26/16&lt;/D&gt;&lt;D xsi:type="xsd:string"&gt;2/25/16&lt;/D&gt;&lt;D xsi:type="xsd:string"&gt;2/24/16&lt;/D&gt;&lt;D xsi:type="xsd:string"&gt;2/23/16&lt;/D&gt;&lt;D xsi:type="xsd:string"&gt;2/22/16&lt;/D&gt;&lt;D xsi:type="xsd:string"&gt;2/19/16&lt;/D&gt;&lt;D xsi:type="xsd:string"&gt;2/18/16&lt;/D&gt;&lt;D xsi:type="xsd:string"&gt;2/17/16&lt;/D&gt;&lt;D xsi:type="xsd:string"&gt;2/16/16&lt;/D&gt;&lt;D xsi:type="xsd:string"&gt;2/15/16&lt;/D&gt;&lt;D xsi:type="xsd:string"&gt;2/12/16&lt;/D&gt;&lt;D xsi:type="xsd:string"&gt;2/11/16&lt;/D&gt;&lt;D xsi:type="xsd:string"&gt;2/10/16&lt;/D&gt;&lt;D xsi:type="xsd:string"&gt;2/09/16&lt;/D&gt;&lt;D xsi:type="xsd:string"&gt;2/08/16&lt;/D&gt;&lt;D xsi:type="xsd:string"&gt;2/05/16&lt;/D&gt;&lt;D xsi:type="xsd:string"&gt;2/04/16&lt;/D&gt;&lt;D xsi:type="xsd:string"&gt;2/03/16&lt;/D&gt;&lt;D xsi:type="xsd:string"&gt;2/02/16&lt;/D&gt;&lt;D xsi:type="xsd:string"&gt;2/01/16&lt;/D&gt;&lt;D xsi:type="xsd:string"&gt;1/29/16&lt;/D&gt;&lt;D xsi:type="xsd:string"&gt;1/28/16&lt;/D&gt;&lt;D xsi:type="xsd:string"&gt;1/27/16&lt;/D&gt;&lt;D xsi:type="xsd:string"&gt;1/26/16&lt;/D&gt;&lt;D xsi:type="xsd:string"&gt;1/25/16&lt;/D&gt;&lt;D xsi:type="xsd:string"&gt;1/22/16&lt;/D&gt;&lt;D xsi:type="xsd:string"&gt;1/21/16&lt;/D&gt;&lt;D xsi:type="xsd:string"&gt;1/20/16&lt;/D&gt;&lt;D xsi:type="xsd:string"&gt;1/19/16&lt;/D&gt;&lt;D xsi:type="xsd:string"&gt;1/18/16&lt;/D&gt;&lt;D xsi:type="xsd:string"&gt;1/15/16&lt;/D&gt;&lt;D xsi:type="xsd:string"&gt;1/14/16&lt;/D&gt;&lt;D xsi:type="xsd:string"&gt;1/13/16&lt;/D&gt;&lt;D xsi:type="xsd:string"&gt;1/12/16&lt;/D&gt;&lt;D xsi:type="xsd:string"&gt;1/11/16&lt;/D&gt;&lt;D xsi:type="xsd:string"&gt;1/08/16&lt;/D&gt;&lt;D xsi:type="xsd:string"&gt;1/07/16&lt;/D&gt;&lt;D xsi:type="xsd:string"&gt;1/06/16&lt;/D&gt;&lt;D xsi:type="xsd:string"&gt;1/05/16&lt;/D&gt;&lt;D xsi:type="xsd:string"&gt;1/04/16&lt;/D&gt;&lt;D xsi:type="xsd:string"&gt;1/01/16&lt;/D&gt;&lt;D xsi:type="xsd:string"&gt;12/31/15&lt;/D&gt;&lt;/FQL&gt;&lt;FQL&gt;&lt;Q&gt;MRK-US^FG_PRICE(42735,42369)&lt;/Q&gt;&lt;R&gt;262&lt;/R&gt;&lt;C&gt;1&lt;/C&gt;&lt;D xsi:type="xsd:double"&gt;58.87&lt;/D&gt;&lt;D xsi:type="xsd:double"&gt;59.04&lt;/D&gt;&lt;D xsi:type="xsd:double"&gt;59.27&lt;/D&gt;&lt;D xsi:type="xsd:double"&gt;59.79&lt;/D&gt;&lt;D xsi:type="xsd:double"&gt;59.56&lt;/D&gt;&lt;D xsi:type="xsd:double"&gt;59.56&lt;/D&gt;&lt;D xsi:type="xsd:double"&gt;59.58&lt;/D&gt;&lt;D xsi:type="xsd:double"&gt;59.43&lt;/D&gt;&lt;D xsi:type="xsd:double"&gt;60.5&lt;/D&gt;&lt;D xsi:type="xsd:double"&gt;61.14&lt;/D&gt;&lt;D xsi:type="xsd:double"&gt;62.44&lt;/D&gt;&lt;D xsi:type="xsd:double"&gt;62.37&lt;/D&gt;&lt;D xsi:type="xsd:double"&gt;61.8&lt;/D&gt;&lt;D xsi:type="xsd:double"&gt;61.79&lt;/D&gt;&lt;D xsi:type="xsd:double"&gt;61.72&lt;/D&gt;&lt;D xsi:type="xsd:double"&gt;61.23&lt;/D&gt;&lt;D xsi:type="xsd:double"&gt;60.12&lt;/D&gt;&lt;D xsi:type="xsd:double"&gt;60.06&lt;/D&gt;&lt;D xsi:type="xsd:double"&gt;60.28&lt;/D&gt;&lt;D xsi:type="xsd:double"&gt;60.25&lt;/D&gt;&lt;D xsi:type="xsd:double"&gt;61.13&lt;/D&gt;&lt;D xsi:type="xsd:double"&gt;60.76&lt;/D&gt;&lt;D xsi:type="xsd:double"&gt;61.19&lt;/D&gt;&lt;D xsi:type="xsd:double"&gt;62.19&lt;/D&gt;&lt;D xsi:type="xsd:double"&gt;61.8&lt;/D&gt;&lt;D xsi:type="xsd:double"&gt;62.21&lt;/D&gt;&lt;D xsi:type="xsd:double"&gt;61.64&lt;/D&gt;&lt;D xsi:type="xsd:double"&gt;61.64&lt;/D&gt;&lt;D xsi:type="xsd:double"&gt;61.7&lt;/D&gt;&lt;D xsi:type="xsd:double"&gt;62.3&lt;/D&gt;&lt;D xsi:type="xsd:double"&gt;61.87&lt;/D&gt;&lt;D xsi:type="xsd:double"&gt;62.7&lt;/D&gt;&lt;D xsi:type="xsd:double"&gt;62.63&lt;/D&gt;&lt;D xsi:type="xsd:double"&gt;63.65&lt;/D&gt;&lt;D xsi:type="xsd:double"&gt;63.53&lt;/D&gt;&lt;D xsi:type="xsd:double"&gt;63.95&lt;/D&gt;&lt;D xsi:type="xsd:double"&gt;64.96&lt;/D&gt;&lt;D xsi:type="xsd:double"&gt;64.18&lt;/D&gt;&lt;D xsi:type="xsd:double"&gt;60.51&lt;/D&gt;&lt;D xsi:type="xsd:double"&gt;60.05&lt;/D&gt;&lt;D xsi:type="xsd:double"&gt;58.82&lt;/D&gt;&lt;D xsi:type="xsd:double"&gt;58.43&lt;/D&gt;&lt;D xsi:type="xsd:double"&gt;58.84&lt;/D&gt;&lt;D xsi:type="xsd:double"&gt;59.3&lt;/D&gt;&lt;D xsi:type="xsd:double"&gt;58.72&lt;/D&gt;&lt;D xsi:type="xsd:double"&gt;58.84&lt;/D&gt;&lt;D xsi:type="xsd:double"&gt;61.29&lt;/D&gt;&lt;D xsi:type="xsd:double"&gt;60.87&lt;/D&gt;&lt;D xsi:type="xsd:double"&gt;61.95&lt;/D&gt;&lt;D xsi:type="xsd:double"&gt;60.75&lt;/D&gt;&lt;D xsi:type="xsd:double"&gt;61.2&lt;/D&gt;&lt;D xsi:type="xsd:double"&gt;61.92&lt;/D&gt;&lt;D xsi:type="xsd:double"&gt;61.87&lt;/D&gt;&lt;D xsi:type="xsd:double"&gt;62.09&lt;/D&gt;&lt;D xsi:type="xsd:double"&gt;61.52&lt;/D&gt;&lt;D xsi:type="xsd:double"&gt;62.14&lt;/D&gt;&lt;D xsi:type="xsd:double"&gt;62.51&lt;/D&gt;&lt;D xsi:type="xsd:double"&gt;61.66&lt;/D&gt;&lt;D xsi:type="xsd:double"&gt;61.93&lt;/D&gt;&lt;D xsi:type="xsd:double"&gt;63.9&lt;/D&gt;&lt;D xsi:type="xsd:double"&gt;62.77&lt;/D&gt;&lt;D xsi:type="xsd:double"&gt;62.66&lt;/D&gt;&lt;D xsi:type="xsd:double"&gt;62.8&lt;/D&gt;&lt;D xsi:type="xsd:double"&gt;62.46&lt;/D&gt;&lt;D xsi:type="xsd:double"&gt;62.52&lt;/D&gt;&lt;D xsi:type="xsd:double"&gt;62.41&lt;/D&gt;&lt;D xsi:type="xsd:double"&gt;61.91&lt;/D&gt;&lt;D xsi:type="xsd:double"&gt;63.3&lt;/D&gt;&lt;D xsi:type="xsd:double"&gt;62.57&lt;/D&gt;&lt;D xsi:type="xsd:double"&gt;62.15&lt;/D&gt;&lt;D xsi:type="xsd:double"&gt;62.96&lt;/D&gt;&lt;D xsi:type="xsd:double"&gt;63.02&lt;/D&gt;&lt;D xsi:type="xsd:double"&gt;62.7&lt;/D&gt;&lt;D xsi:type="xsd:double"&gt;61.94&lt;/D&gt;&lt;D xsi:type="xsd:double"&gt;61.33&lt;/D&gt;&lt;D xsi:type="xsd:double"&gt;62.28&lt;/D&gt;&lt;D xsi:type="xsd:double"&gt;62.38&lt;/D&gt;&lt;D xsi:type="xsd:double"&gt;61.35&lt;/D&gt;&lt;D xsi:type="xsd:double"&gt;61.81&lt;/D&gt;&lt;D xsi:type="xsd:double"&gt;63.19&lt;/D&gt;&lt;D xsi:type="xsd:double"&gt;62.49&lt;/D&gt;&lt;D xsi:type="xsd:double"&gt;63.24&lt;/D&gt;&lt;D xsi:type="xsd:double"&gt;62.87&lt;/D&gt;&lt;D xsi:type="xsd:double"&gt;63.24&lt;/D&gt;&lt;D xsi:type="xsd:double"&gt;62.98&lt;/D&gt;&lt;D xsi:type="xsd:double"&gt;62.98&lt;/D&gt;&lt;D xsi:type="xsd:double"&gt;62.9&lt;/D&gt;&lt;D xsi:type="xsd:double"&gt;62.79&lt;/D&gt;&lt;D xsi:type="xsd:double"&gt;62.71&lt;/D&gt;&lt;D xsi:type="xsd:double"&gt;63.01&lt;/D&gt;&lt;D xsi:type="xsd:double"&gt;62.85&lt;/D&gt;&lt;D xsi:type="xsd:double"&gt;62.32&lt;/D&gt;&lt;D xsi:type="xsd:double"&gt;62.73&lt;/D&gt;&lt;D xsi:type="xsd:double"&gt;63.58&lt;/D&gt;&lt;D xsi:type="xsd:double"&gt;63.55&lt;/D&gt;&lt;D xsi:type="xsd:double"&gt;63.36&lt;/D&gt;&lt;D xsi:type="xsd:double"&gt;63.63&lt;/D&gt;&lt;D xsi:type="xsd:double"&gt;63.29&lt;/D&gt;&lt;D xsi:type="xsd:double"&gt;63.04&lt;/D&gt;&lt;D xsi:type="xsd:double"&gt;63.32&lt;/D&gt;&lt;D xsi:type="xsd:double"&gt;63.35&lt;/D&gt;&lt;D xsi:type="xsd:double"&gt;63.63&lt;/D&gt;&lt;D xsi:type="xsd:double"&gt;62.64&lt;/D&gt;&lt;D xsi:type="xsd:double"&gt;62.49&lt;/D&gt;&lt;D xsi:type="xsd:double"&gt;62.86&lt;/D&gt;&lt;D xsi:type="xsd:double"&gt;63.86&lt;/D&gt;&lt;D xsi:type="xsd:double"&gt;57.84&lt;/D&gt;&lt;D xsi:type="xsd:double"&gt;57.65&lt;/D&gt;&lt;D xsi:type="xsd:double"&gt;58.33&lt;/D&gt;&lt;D xsi:type="xsd:double"&gt;58.66&lt;/D&gt;&lt;D xsi:type="xsd:double"&gt;58.66&lt;/D&gt;&lt;D xsi:type="xsd:double"&gt;58.43&lt;/D&gt;&lt;D xsi:type="xsd:double"&gt;58.6&lt;/D&gt;&lt;D xsi:type="xsd:double"&gt;58.36&lt;/D&gt;&lt;D xsi:type="xsd:double"&gt;58.56&lt;/D&gt;&lt;D xsi:type="xsd:double"&gt;58.82&lt;/D&gt;&lt;D xsi:type="xsd:double"&gt;58.79&lt;/D&gt;&lt;D xsi:type="xsd:double"&gt;58.79&lt;/D&gt;&lt;D xsi:type="xsd:double"&gt;58.66&lt;/D&gt;&lt;D xsi:type="xsd:double"&gt;59.02&lt;/D&gt;&lt;D xsi:type="xsd:double"&gt;59.63&lt;/D&gt;&lt;D xsi:type="xsd:double"&gt;59.65&lt;/D&gt;&lt;D xsi:type="xsd:double"&gt;59.55&lt;/D&gt;&lt;D xsi:type="xsd:double"&gt;59.6&lt;/D&gt;&lt;D xsi:type="xsd:double"&gt;59.34&lt;/D&gt;&lt;D xsi:type="xsd:double"&gt;59.35&lt;/D&gt;&lt;D xsi:type="xsd:double"&gt;58.78&lt;/D&gt;&lt;D xsi:type="xsd:double"&gt;59.16&lt;/D&gt;&lt;D xsi:type="xsd:double"&gt;58&lt;/D&gt;&lt;D xsi:type="xsd:double"&gt;57.94&lt;/D&gt;&lt;D xsi:type="xsd:double"&gt;57.94&lt;/D&gt;&lt;D xsi:type="xsd:double"&gt;57.61&lt;/D&gt;&lt;D xsi:type="xsd:double"&gt;57.05&lt;/D&gt;&lt;D xsi:type="xsd:double"&gt;55.58&lt;/D&gt;&lt;D xsi:type="xsd:double"&gt;55.31&lt;/D&gt;&lt;D xsi:type="xsd:double"&gt;55.88&lt;/D&gt;&lt;D xsi:type="xsd:double"&gt;57.68&lt;/D&gt;&lt;D xsi:type="xsd:double"&gt;57.04&lt;/D&gt;&lt;D xsi:type="xsd:double"&gt;56.25&lt;/D&gt;&lt;D xsi:type="xsd:double"&gt;56.14&lt;/D&gt;&lt;D xsi:type="xsd:double"&gt;55.89&lt;/D&gt;&lt;D xsi:type="xsd:double"&gt;57.5&lt;/D&gt;&lt;D xsi:type="xsd:double"&gt;56.09&lt;/D&gt;&lt;D xsi:type="xsd:double"&gt;56.25&lt;/D&gt;&lt;D xsi:type="xsd:double"&gt;56.11&lt;/D&gt;&lt;D xsi:type="xsd:double"&gt;56.81&lt;/D&gt;&lt;D xsi:type="xsd:double"&gt;57.18&lt;/D&gt;&lt;D xsi:type="xsd:double"&gt;57.62&lt;/D&gt;&lt;D xsi:type="xsd:double"&gt;57&lt;/D&gt;&lt;D xsi:type="xsd:double"&gt;57.17&lt;/D&gt;&lt;D xsi:type="xsd:double"&gt;56.64&lt;/D&gt;&lt;D xsi:type="xsd:double"&gt;56.82&lt;/D&gt;&lt;D xsi:type="xsd:double"&gt;56.33&lt;/D&gt;&lt;D xsi:type="xsd:double"&gt;56.26&lt;/D&gt;&lt;D xsi:type="xsd:double"&gt;56.48&lt;/D&gt;&lt;D xsi:type="xsd:double"&gt;56.48&lt;/D&gt;&lt;D xsi:type="xsd:double"&gt;56.39&lt;/D&gt;&lt;D xsi:type="xsd:double"&gt;56.57&lt;/D&gt;&lt;D xsi:type="xsd:double"&gt;55.6&lt;/D&gt;&lt;D xsi:type="xsd:double"&gt;54.92&lt;/D&gt;&lt;D xsi:type="xsd:double"&gt;55.11&lt;/D&gt;&lt;D xsi:type="xsd:double"&gt;54.58&lt;/D&gt;&lt;D xsi:type="xsd:double"&gt;54.67&lt;/D&gt;&lt;D xsi:type="xsd:double"&gt;54.32&lt;/D&gt;&lt;D xsi:type="xsd:double"&gt;54.65&lt;/D&gt;&lt;D xsi:type="xsd:double"&gt;53.88&lt;/D&gt;&lt;D xsi:type="xsd:double"&gt;54.12&lt;/D&gt;&lt;D xsi:type="xsd:double"&gt;54.31&lt;/D&gt;&lt;D xsi:type="xsd:double"&gt;54.68&lt;/D&gt;&lt;D xsi:type="xsd:double"&gt;54.1&lt;/D&gt;&lt;D xsi:type="xsd:double"&gt;53.6&lt;/D&gt;&lt;D xsi:type="xsd:double"&gt;54.09&lt;/D&gt;&lt;D xsi:type="xsd:double"&gt;54.81&lt;/D&gt;&lt;D xsi:type="xsd:double"&gt;55.08&lt;/D&gt;&lt;D xsi:type="xsd:double"&gt;55.3&lt;/D&gt;&lt;D xsi:type="xsd:double"&gt;54.84&lt;/D&gt;&lt;D xsi:type="xsd:double"&gt;55.74&lt;/D&gt;&lt;D xsi:type="xsd:double"&gt;56.31&lt;/D&gt;&lt;D xsi:type="xsd:double"&gt;56.04&lt;/D&gt;&lt;D xsi:type="xsd:double"&gt;56.22&lt;/D&gt;&lt;D xsi:type="xsd:double"&gt;56.74&lt;/D&gt;&lt;D xsi:type="xsd:double"&gt;56.6&lt;/D&gt;&lt;D xsi:type="xsd:double"&gt;56.58&lt;/D&gt;&lt;D xsi:type="xsd:double"&gt;56.86&lt;/D&gt;&lt;D xsi:type="xsd:double"&gt;56.51&lt;/D&gt;&lt;D xsi:type="xsd:double"&gt;56.14&lt;/D&gt;&lt;D xsi:type="xsd:double"&gt;56.45&lt;/D&gt;&lt;D xsi:type="xsd:double"&gt;55.96&lt;/D&gt;&lt;D xsi:type="xsd:double"&gt;55.34&lt;/D&gt;&lt;D xsi:type="xsd:double"&gt;55.05&lt;/D&gt;&lt;D xsi:type="xsd:double"&gt;55.36&lt;/D&gt;&lt;D xsi:type="xsd:double"&gt;55.42&lt;/D&gt;&lt;D xsi:type="xsd:double"&gt;55.63&lt;/D&gt;&lt;D xsi:type="xsd:double"&gt;54.24&lt;/D&gt;&lt;D xsi:type="xsd:double"&gt;54.4&lt;/D&gt;&lt;D xsi:type="xsd:double"&gt;53.7&lt;/D&gt;&lt;D xsi:type="xsd:double"&gt;52.91&lt;/D&gt;&lt;D xsi:type="xsd:double"&gt;53.22&lt;/D&gt;&lt;D xsi:type="xsd:double"&gt;53.32&lt;/D&gt;&lt;D xsi:type="xsd:double"&gt;52.83&lt;/D&gt;&lt;D xsi:type="xsd:double"&gt;53.07&lt;/D&gt;&lt;D xsi:type="xsd:double"&gt;53.07&lt;/D&gt;&lt;D xsi:type="xsd:double"&gt;53.08&lt;/D&gt;&lt;D xsi:type="xsd:double"&gt;53.03&lt;/D&gt;&lt;D xsi:type="xsd:double"&gt;52.8&lt;/D&gt;&lt;D xsi:type="xsd:double"&gt;52.25&lt;/D&gt;&lt;D xsi:type="xsd:double"&gt;51.53&lt;/D&gt;&lt;D xsi:type="xsd:double"&gt;51.94&lt;/D&gt;&lt;D xsi:type="xsd:double"&gt;52.42&lt;/D&gt;&lt;D xsi:type="xsd:double"&gt;53.08&lt;/D&gt;&lt;D xsi:type="xsd:double"&gt;53.2&lt;/D&gt;&lt;D xsi:type="xsd:double"&gt;53.04&lt;/D&gt;&lt;D xsi:type="xsd:double"&gt;52.36&lt;/D&gt;&lt;D xsi:type="xsd:double"&gt;52.45&lt;/D&gt;&lt;D xsi:type="xsd:double"&gt;52.64&lt;/D&gt;&lt;D xsi:type="xsd:double"&gt;52.08&lt;/D&gt;&lt;D xsi:type="xsd:double"&gt;52.1&lt;/D&gt;&lt;D xsi:type="xsd:double"&gt;52.27&lt;/D&gt;&lt;D xsi:type="xsd:double"&gt;51.75&lt;/D&gt;&lt;D xsi:type="xsd:double"&gt;50.21&lt;/D&gt;&lt;D xsi:type="xsd:double"&gt;50.64&lt;/D&gt;&lt;D xsi:type="xsd:double"&gt;51&lt;/D&gt;&lt;D xsi:type="xsd:double"&gt;50.56&lt;/D&gt;&lt;D xsi:type="xsd:double"&gt;50.54&lt;/D&gt;&lt;D xsi:type="xsd:double"&gt;50.77&lt;/D&gt;&lt;D xsi:type="xsd:double"&gt;50.12&lt;/D&gt;&lt;D xsi:type="xsd:double"&gt;50.32&lt;/D&gt;&lt;D xsi:type="xsd:double"&gt;50.6&lt;/D&gt;&lt;D xsi:type="xsd:double"&gt;49.78&lt;/D&gt;&lt;D xsi:type="xsd:double"&gt;49.03&lt;/D&gt;&lt;D xsi:type="xsd:double"&gt;49.03&lt;/D&gt;&lt;D xsi:type="xsd:double"&gt;48.85&lt;/D&gt;&lt;D xsi:type="xsd:double"&gt;49.53&lt;/D&gt;&lt;D xsi:type="xsd:double"&gt;49.16&lt;/D&gt;&lt;D xsi:type="xsd:double"&gt;48.83&lt;/D&gt;&lt;D xsi:type="xsd:double"&gt;49.38&lt;/D&gt;&lt;D xsi:type="xsd:double"&gt;48.59&lt;/D&gt;&lt;D xsi:type="xsd:double"&gt;50.05&lt;/D&gt;&lt;D xsi:type="xsd:double"&gt;50.41&lt;/D&gt;&lt;D xsi:type="xsd:double"&gt;50.75&lt;/D&gt;&lt;D xsi:type="xsd:double"&gt;50.67&lt;/D&gt;&lt;D xsi:type="xsd:double"&gt;49.2&lt;/D&gt;&lt;D xsi:type="xsd:double"&gt;50.37&lt;/D&gt;&lt;D xsi:type="xsd:double"&gt;51.45&lt;/D&gt;&lt;D xsi:type="xsd:double"&gt;50.92&lt;/D&gt;&lt;D xsi:type="xsd:double"&gt;51.35&lt;/D&gt;&lt;D xsi:type="xsd:double"&gt;50.92&lt;/D&gt;&lt;D xsi:type="xsd:double"&gt;50.55&lt;/D&gt;&lt;D xsi:type="xsd:double"&gt;51.34&lt;/D&gt;&lt;D xsi:type="xsd:double"&gt;51.14&lt;/D&gt;&lt;D xsi:type="xsd:double"&gt;51.14&lt;/D&gt;&lt;D xsi:type="xsd:double"&gt;51.8&lt;/D&gt;&lt;D xsi:type="xsd:double"&gt;50.66&lt;/D&gt;&lt;D xsi:type="xsd:double"&gt;51.76&lt;/D&gt;&lt;D xsi:type="xsd:double"&gt;51.25&lt;/D&gt;&lt;D xsi:type="xsd:double"&gt;51.08&lt;/D&gt;&lt;D xsi:type="xsd:double"&gt;51.96&lt;/D&gt;&lt;D xsi:type="xsd:double"&gt;52.42&lt;/D&gt;&lt;D xsi:type="xsd:double"&gt;53.15&lt;/D&gt;&lt;D xsi:type="xsd:double"&gt;52.48&lt;/D&gt;&lt;D xsi:type="xsd:double"&gt;52.82&lt;/D&gt;&lt;D xsi:type="xsd:double"&gt;52.82&lt;/D&gt;&lt;/FQL&gt;&lt;FQL&gt;&lt;Q&gt;SP50^FG_PRICE(42735,42369)&lt;/Q&gt;&lt;R&gt;262&lt;/R&gt;&lt;C&gt;1&lt;/C&gt;&lt;D xsi:type="xsd:double"&gt;2238.83&lt;/D&gt;&lt;D xsi:type="xsd:double"&gt;2249.26&lt;/D&gt;&lt;D xsi:type="xsd:double"&gt;2249.92&lt;/D&gt;&lt;D xsi:type="xsd:double"&gt;2268.88&lt;/D&gt;&lt;D xsi:type="xsd:double"&gt;2263.79&lt;/D&gt;&lt;D xsi:type="xsd:double"&gt;2263.79&lt;/D&gt;&lt;D xsi:type="xsd:double"&gt;2260.96&lt;/D&gt;&lt;D xsi:type="xsd:double"&gt;2265.18&lt;/D&gt;&lt;D xsi:type="xsd:double"&gt;2270.76&lt;/D&gt;&lt;D xsi:type="xsd:double"&gt;2262.53&lt;/D&gt;&lt;D xsi:type="xsd:double"&gt;2258.07&lt;/D&gt;&lt;D xsi:type="xsd:double"&gt;2262.03&lt;/D&gt;&lt;D xsi:type="xsd:double"&gt;2253.28&lt;/D&gt;&lt;D xsi:type="xsd:double"&gt;2271.72&lt;/D&gt;&lt;D xsi:type="xsd:double"&gt;2256.96&lt;/D&gt;&lt;D xsi:type="xsd:double"&gt;2259.53&lt;/D&gt;&lt;D xsi:type="xsd:double"&gt;2246.19&lt;/D&gt;&lt;D xsi:type="xsd:double"&gt;2241.35&lt;/D&gt;&lt;D xsi:type="xsd:double"&gt;2212.23&lt;/D&gt;&lt;D xsi:type="xsd:double"&gt;2204.71&lt;/D&gt;&lt;D xsi:type="xsd:double"&gt;2191.95&lt;/D&gt;&lt;D xsi:type="xsd:double"&gt;2191.08&lt;/D&gt;&lt;D xsi:type="xsd:double"&gt;2198.81&lt;/D&gt;&lt;D xsi:type="xsd:double"&gt;2204.66&lt;/D&gt;&lt;D xsi:type="xsd:double"&gt;2201.72&lt;/D&gt;&lt;D xsi:type="xsd:double"&gt;2213.35&lt;/D&gt;&lt;D xsi:type="xsd:double"&gt;2204.72&lt;/D&gt;&lt;D xsi:type="xsd:double"&gt;2204.72&lt;/D&gt;&lt;D xsi:type="xsd:double"&gt;2202.94&lt;/D&gt;&lt;D xsi:type="xsd:double"&gt;2198.18&lt;/D&gt;&lt;D xsi:type="xsd:double"&gt;2181.9&lt;/D&gt;&lt;D xsi:type="xsd:double"&gt;2187.12&lt;/D&gt;&lt;D xsi:type="xsd:double"&gt;2176.94&lt;/D&gt;&lt;D xsi:type="xsd:double"&gt;2180.39&lt;/D&gt;&lt;D xsi:type="xsd:double"&gt;2164.2&lt;/D&gt;&lt;D xsi:type="xsd:double"&gt;2164.45&lt;/D&gt;&lt;D xsi:type="xsd:double"&gt;2167.48&lt;/D&gt;&lt;D xsi:type="xsd:double"&gt;2163.26&lt;/D&gt;&lt;D xsi:type="xsd:double"&gt;2139.56&lt;/D&gt;&lt;D xsi:type="xsd:double"&gt;2131.52&lt;/D&gt;&lt;D xsi:type="xsd:double"&gt;2085.18&lt;/D&gt;&lt;D xsi:type="xsd:double"&gt;2088.66&lt;/D&gt;&lt;D xsi:type="xsd:double"&gt;2097.94&lt;/D&gt;&lt;D xsi:type="xsd:double"&gt;2111.72&lt;/D&gt;&lt;D xsi:type="xsd:double"&gt;2126.15&lt;/D&gt;&lt;D xsi:type="xsd:double"&gt;2126.41&lt;/D&gt;&lt;D xsi:type="xsd:double"&gt;2133.04&lt;/D&gt;&lt;D xsi:type="xsd:double"&gt;2139.43&lt;/D&gt;&lt;D xsi:type="xsd:double"&gt;2143.16&lt;/D&gt;&lt;D xsi:type="xsd:double"&gt;2151.33&lt;/D&gt;&lt;D xsi:type="xsd:double"&gt;2141.16&lt;/D&gt;&lt;D xsi:type="xsd:double"&gt;2141.34&lt;/D&gt;&lt;D xsi:type="xsd:double"&gt;2144.29&lt;/D&gt;&lt;D xsi:type="xsd:double"&gt;2139.6&lt;/D&gt;&lt;D xsi:type="xsd:double"&gt;2126.5&lt;/D&gt;&lt;D xsi:type="xsd:double"&gt;2132.98&lt;/D&gt;&lt;D xsi:type="xsd:double"&gt;2132.55&lt;/D&gt;&lt;D xsi:type="xsd:double"&gt;2139.18&lt;/D&gt;&lt;D xsi:type="xsd:double"&gt;2136.73&lt;/D&gt;&lt;D xsi:type="xsd:double"&gt;2163.66&lt;/D&gt;&lt;D xsi:type="xsd:double"&gt;2153.74&lt;/D&gt;&lt;D xsi:type="xsd:double"&gt;2160.77&lt;/D&gt;&lt;D xsi:type="xsd:double"&gt;2159.73&lt;/D&gt;&lt;D xsi:type="xsd:double"&gt;2150.49&lt;/D&gt;&lt;D xsi:type="xsd:double"&gt;2161.2&lt;/D&gt;&lt;D xsi:type="xsd:double"&gt;2168.27&lt;/D&gt;&lt;D xsi:type="xsd:double"&gt;2151.13&lt;/D&gt;&lt;D xsi:type="xsd:double"&gt;2171.37&lt;/D&gt;&lt;D xsi:type="xsd:double"&gt;2159.93&lt;/D&gt;&lt;D xsi:type="xsd:double"&gt;2146.1&lt;/D&gt;&lt;D xsi:type="xsd:double"&gt;2164.69&lt;/D&gt;&lt;D xsi:type="xsd:double"&gt;2177.18&lt;/D&gt;&lt;D xsi:type="xsd:double"&gt;2163.12&lt;/D&gt;&lt;D xsi:type="xsd:double"&gt;2139.76&lt;/D&gt;&lt;D xsi:type="xsd:double"&gt;2139.12&lt;/D&gt;&lt;D xsi:type="xsd:double"&gt;2139.16&lt;/D&gt;&lt;D xsi:type="xsd:double"&gt;2147.26&lt;/D&gt;&lt;D xsi:type="xsd:double"&gt;2125.77&lt;/D&gt;&lt;D xsi:type="xsd:double"&gt;2127.02&lt;/D&gt;&lt;D xsi:type="xsd:double"&gt;2159.04&lt;/D&gt;&lt;D xsi:type="xsd:double"&gt;2127.81&lt;/D&gt;&lt;D xsi:type="xsd:double"&gt;2181.3&lt;/D&gt;&lt;D xsi:type="xsd:double"&gt;2186.16&lt;/D&gt;&lt;D xsi:type="xsd:double"&gt;2186.48&lt;/D&gt;&lt;D xsi:type="xsd:double"&gt;2179.98&lt;/D&gt;&lt;D xsi:type="xsd:double"&gt;2179.98&lt;/D&gt;&lt;D xsi:type="xsd:double"&gt;2170.86&lt;/D&gt;&lt;D xsi:type="xsd:double"&gt;2170.95&lt;/D&gt;&lt;D xsi:type="xsd:double"&gt;2176.12&lt;/D&gt;&lt;D xsi:type="xsd:double"&gt;2180.38&lt;/D&gt;&lt;D xsi:type="xsd:double"&gt;2169.04&lt;/D&gt;&lt;D xsi:type="xsd:double"&gt;2172.47&lt;/D&gt;&lt;D xsi:type="xsd:double"&gt;2175.44&lt;/D&gt;&lt;D xsi:type="xsd:double"&gt;2186.9&lt;/D&gt;&lt;D xsi:type="xsd:double"&gt;2182.64&lt;/D&gt;&lt;D xsi:type="xsd:double"&gt;2183.87&lt;/D&gt;&lt;D xsi:type="xsd:double"&gt;2187.02&lt;/D&gt;&lt;D xsi:type="xsd:double"&gt;2182.22&lt;/D&gt;&lt;D xsi:type="xsd:double"&gt;2178.15&lt;/D&gt;&lt;D xsi:type="xsd:double"&gt;2190.15&lt;/D&gt;&lt;D xsi:type="xsd:double"&gt;2184.05&lt;/D&gt;&lt;D xsi:type="xsd:double"&gt;2185.79&lt;/D&gt;&lt;D xsi:type="xsd:double"&gt;2175.49&lt;/D&gt;&lt;D xsi:type="xsd:double"&gt;2181.74&lt;/D&gt;&lt;D xsi:type="xsd:double"&gt;2180.89&lt;/D&gt;&lt;D xsi:type="xsd:double"&gt;2182.87&lt;/D&gt;&lt;D xsi:type="xsd:double"&gt;2164.25&lt;/D&gt;&lt;D xsi:type="xsd:double"&gt;2163.79&lt;/D&gt;&lt;D xsi:type="xsd:double"&gt;2157.03&lt;/D&gt;&lt;D xsi:type="xsd:double"&gt;2170.84&lt;/D&gt;&lt;D xsi:type="xsd:double"&gt;2173.6&lt;/D&gt;&lt;D xsi:type="xsd:double"&gt;2170.06&lt;/D&gt;&lt;D xsi:type="xsd:double"&gt;2166.58&lt;/D&gt;&lt;D xsi:type="xsd:double"&gt;2169.18&lt;/D&gt;&lt;D xsi:type="xsd:double"&gt;2168.48&lt;/D&gt;&lt;D xsi:type="xsd:double"&gt;2175.03&lt;/D&gt;&lt;D xsi:type="xsd:double"&gt;2165.17&lt;/D&gt;&lt;D xsi:type="xsd:double"&gt;2173.02&lt;/D&gt;&lt;D xsi:type="xsd:double"&gt;2163.78&lt;/D&gt;&lt;D xsi:type="xsd:double"&gt;2166.89&lt;/D&gt;&lt;D xsi:type="xsd:double"&gt;2161.74&lt;/D&gt;&lt;D xsi:type="xsd:double"&gt;2163.75&lt;/D&gt;&lt;D xsi:type="xsd:double"&gt;2152.43&lt;/D&gt;&lt;D xsi:type="xsd:double"&gt;2152.14&lt;/D&gt;&lt;D xsi:type="xsd:double"&gt;2137.16&lt;/D&gt;&lt;D xsi:type="xsd:double"&gt;2129.9&lt;/D&gt;&lt;D xsi:type="xsd:double"&gt;2097.9&lt;/D&gt;&lt;D xsi:type="xsd:double"&gt;2099.73&lt;/D&gt;&lt;D xsi:type="xsd:double"&gt;2088.55&lt;/D&gt;&lt;D xsi:type="xsd:double"&gt;2102.95&lt;/D&gt;&lt;D xsi:type="xsd:double"&gt;2102.95&lt;/D&gt;&lt;D xsi:type="xsd:double"&gt;2098.86&lt;/D&gt;&lt;D xsi:type="xsd:double"&gt;2070.77&lt;/D&gt;&lt;D xsi:type="xsd:double"&gt;2036.09&lt;/D&gt;&lt;D xsi:type="xsd:double"&gt;2000.54&lt;/D&gt;&lt;D xsi:type="xsd:double"&gt;2037.41&lt;/D&gt;&lt;D xsi:type="xsd:double"&gt;2113.32&lt;/D&gt;&lt;D xsi:type="xsd:double"&gt;2085.45&lt;/D&gt;&lt;D xsi:type="xsd:double"&gt;2088.9&lt;/D&gt;&lt;D xsi:type="xsd:double"&gt;2083.25&lt;/D&gt;&lt;D xsi:type="xsd:double"&gt;2071.22&lt;/D&gt;&lt;D xsi:type="xsd:double"&gt;2077.99&lt;/D&gt;&lt;D xsi:type="xsd:double"&gt;2071.5&lt;/D&gt;&lt;D xsi:type="xsd:double"&gt;2075.32&lt;/D&gt;&lt;D xsi:type="xsd:double"&gt;2079.06&lt;/D&gt;&lt;D xsi:type="xsd:double"&gt;2096.07&lt;/D&gt;&lt;D xsi:type="xsd:double"&gt;2115.48&lt;/D&gt;&lt;D xsi:type="xsd:double"&gt;2119.12&lt;/D&gt;&lt;D xsi:type="xsd:double"&gt;2112.13&lt;/D&gt;&lt;D xsi:type="xsd:double"&gt;2109.41&lt;/D&gt;&lt;D xsi:type="xsd:double"&gt;2099.13&lt;/D&gt;&lt;D xsi:type="xsd:double"&gt;2105.26&lt;/D&gt;&lt;D xsi:type="xsd:double"&gt;2099.33&lt;/D&gt;&lt;D xsi:type="xsd:double"&gt;2096.96&lt;/D&gt;&lt;D xsi:type="xsd:double"&gt;2099.06&lt;/D&gt;&lt;D xsi:type="xsd:double"&gt;2099.06&lt;/D&gt;&lt;D xsi:type="xsd:double"&gt;2090.1&lt;/D&gt;&lt;D xsi:type="xsd:double"&gt;2090.54&lt;/D&gt;&lt;D xsi:type="xsd:double"&gt;2076.06&lt;/D&gt;&lt;D xsi:type="xsd:double"&gt;2048.04&lt;/D&gt;&lt;D xsi:type="xsd:double"&gt;2052.32&lt;/D&gt;&lt;D xsi:type="xsd:double"&gt;2040.04&lt;/D&gt;&lt;D xsi:type="xsd:double"&gt;2047.63&lt;/D&gt;&lt;D xsi:type="xsd:double"&gt;2047.21&lt;/D&gt;&lt;D xsi:type="xsd:double"&gt;2066.66&lt;/D&gt;&lt;D xsi:type="xsd:double"&gt;2046.61&lt;/D&gt;&lt;D xsi:type="xsd:double"&gt;2064.11&lt;/D&gt;&lt;D xsi:type="xsd:double"&gt;2064.46&lt;/D&gt;&lt;D xsi:type="xsd:double"&gt;2084.39&lt;/D&gt;&lt;D xsi:type="xsd:double"&gt;2058.69&lt;/D&gt;&lt;D xsi:type="xsd:double"&gt;2057.14&lt;/D&gt;&lt;D xsi:type="xsd:double"&gt;2050.63&lt;/D&gt;&lt;D xsi:type="xsd:double"&gt;2051.12&lt;/D&gt;&lt;D xsi:type="xsd:double"&gt;2063.37&lt;/D&gt;&lt;D xsi:type="xsd:double"&gt;2081.43&lt;/D&gt;&lt;D xsi:type="xsd:double"&gt;2065.3&lt;/D&gt;&lt;D xsi:type="xsd:double"&gt;2075.81&lt;/D&gt;&lt;D xsi:type="xsd:double"&gt;2095.15&lt;/D&gt;&lt;D xsi:type="xsd:double"&gt;2091.7&lt;/D&gt;&lt;D xsi:type="xsd:double"&gt;2087.79&lt;/D&gt;&lt;D xsi:type="xsd:double"&gt;2091.58&lt;/D&gt;&lt;D xsi:type="xsd:double"&gt;2091.48&lt;/D&gt;&lt;D xsi:type="xsd:double"&gt;2102.4&lt;/D&gt;&lt;D xsi:type="xsd:double"&gt;2100.8&lt;/D&gt;&lt;D xsi:type="xsd:double"&gt;2094.34&lt;/D&gt;&lt;D xsi:type="xsd:double"&gt;2080.73&lt;/D&gt;&lt;D xsi:type="xsd:double"&gt;2082.78&lt;/D&gt;&lt;D xsi:type="xsd:double"&gt;2082.42&lt;/D&gt;&lt;D xsi:type="xsd:double"&gt;2061.72&lt;/D&gt;&lt;D xsi:type="xsd:double"&gt;2041.99&lt;/D&gt;&lt;D xsi:type="xsd:double"&gt;2047.6&lt;/D&gt;&lt;D xsi:type="xsd:double"&gt;2041.91&lt;/D&gt;&lt;D xsi:type="xsd:double"&gt;2066.66&lt;/D&gt;&lt;D xsi:type="xsd:double"&gt;2045.17&lt;/D&gt;&lt;D xsi:type="xsd:double"&gt;2066.13&lt;/D&gt;&lt;D xsi:type="xsd:double"&gt;2072.78&lt;/D&gt;&lt;D xsi:type="xsd:double"&gt;2059.74&lt;/D&gt;&lt;D xsi:type="xsd:double"&gt;2063.95&lt;/D&gt;&lt;D xsi:type="xsd:double"&gt;2055.01&lt;/D&gt;&lt;D xsi:type="xsd:double"&gt;2037.05&lt;/D&gt;&lt;D xsi:type="xsd:double"&gt;2035.94&lt;/D&gt;&lt;D xsi:type="xsd:double"&gt;2035.94&lt;/D&gt;&lt;D xsi:type="xsd:double"&gt;2036.71&lt;/D&gt;&lt;D xsi:type="xsd:double"&gt;2049.8&lt;/D&gt;&lt;D xsi:type="xsd:double"&gt;2051.6&lt;/D&gt;&lt;D xsi:type="xsd:double"&gt;2049.58&lt;/D&gt;&lt;D xsi:type="xsd:double"&gt;2040.59&lt;/D&gt;&lt;D xsi:type="xsd:double"&gt;2027.22&lt;/D&gt;&lt;D xsi:type="xsd:double"&gt;2015.93&lt;/D&gt;&lt;D xsi:type="xsd:double"&gt;2019.64&lt;/D&gt;&lt;D xsi:type="xsd:double"&gt;2022.19&lt;/D&gt;&lt;D xsi:type="xsd:double"&gt;1989.57&lt;/D&gt;&lt;D xsi:type="xsd:double"&gt;1989.26&lt;/D&gt;&lt;D xsi:type="xsd:double"&gt;1979.26&lt;/D&gt;&lt;D xsi:type="xsd:double"&gt;2001.76&lt;/D&gt;&lt;D xsi:type="xsd:double"&gt;1999.99&lt;/D&gt;&lt;D xsi:type="xsd:double"&gt;1993.4&lt;/D&gt;&lt;D xsi:type="xsd:double"&gt;1986.45&lt;/D&gt;&lt;D xsi:type="xsd:double"&gt;1978.35&lt;/D&gt;&lt;D xsi:type="xsd:double"&gt;1932.23&lt;/D&gt;&lt;D xsi:type="xsd:double"&gt;1948.05&lt;/D&gt;&lt;D xsi:type="xsd:double"&gt;1951.7&lt;/D&gt;&lt;D xsi:type="xsd:double"&gt;1929.8&lt;/D&gt;&lt;D xsi:type="xsd:double"&gt;1921.27&lt;/D&gt;&lt;D xsi:type="xsd:double"&gt;1945.5&lt;/D&gt;&lt;D xsi:type="xsd:double"&gt;1917.78&lt;/D&gt;&lt;D xsi:type="xsd:double"&gt;1917.83&lt;/D&gt;&lt;D xsi:type="xsd:double"&gt;1926.82&lt;/D&gt;&lt;D xsi:type="xsd:double"&gt;1895.58&lt;/D&gt;&lt;D xsi:type="xsd:double"&gt;1864.78&lt;/D&gt;&lt;D xsi:type="xsd:double"&gt;1864.78&lt;/D&gt;&lt;D xsi:type="xsd:double"&gt;1829.08&lt;/D&gt;&lt;D xsi:type="xsd:double"&gt;1851.86&lt;/D&gt;&lt;D xsi:type="xsd:double"&gt;1852.21&lt;/D&gt;&lt;D xsi:type="xsd:double"&gt;1853.44&lt;/D&gt;&lt;D xsi:type="xsd:double"&gt;1880.05&lt;/D&gt;&lt;D xsi:type="xsd:double"&gt;1915.45&lt;/D&gt;&lt;D xsi:type="xsd:double"&gt;1912.53&lt;/D&gt;&lt;D xsi:type="xsd:double"&gt;1903.03&lt;/D&gt;&lt;D xsi:type="xsd:double"&gt;1939.38&lt;/D&gt;&lt;D xsi:type="xsd:double"&gt;1940.24&lt;/D&gt;&lt;D xsi:type="xsd:double"&gt;1893.36&lt;/D&gt;&lt;D xsi:type="xsd:double"&gt;1882.95&lt;/D&gt;&lt;D xsi:type="xsd:double"&gt;1903.63&lt;/D&gt;&lt;D xsi:type="xsd:double"&gt;1877.08&lt;/D&gt;&lt;D xsi:type="xsd:double"&gt;1906.9&lt;/D&gt;&lt;D xsi:type="xsd:double"&gt;1868.99&lt;/D&gt;&lt;D xsi:type="xsd:double"&gt;1859.33&lt;/D&gt;&lt;D xsi:type="xsd:double"&gt;1881.33&lt;/D&gt;&lt;D xsi:type="xsd:double"&gt;1880.33&lt;/D&gt;&lt;D xsi:type="xsd:double"&gt;1880.33&lt;/D&gt;&lt;D xsi:type="xsd:double"&gt;1921.84&lt;/D&gt;&lt;D xsi:type="xsd:double"&gt;1890.28&lt;/D&gt;&lt;D xsi:type="xsd:double"&gt;1938.68&lt;/D&gt;&lt;D xsi:type="xsd:double"&gt;1923.67&lt;/D&gt;&lt;D xsi:type="xsd:double"&gt;1922.03&lt;/D&gt;&lt;D xsi:type="xsd:double"&gt;1943.09&lt;/D&gt;&lt;D xsi:type="xsd:double"&gt;1990.26&lt;/D&gt;&lt;D xsi:type="xsd:double"&gt;2016.71&lt;/D&gt;&lt;D xsi:type="xsd:double"&gt;2012.66&lt;/D&gt;&lt;D xsi:type="xsd:double"&gt;2043.94&lt;/D&gt;&lt;D xsi:type="xsd:double"&gt;2043.94&lt;/D&gt;&lt;/FQL&gt;&lt;FQL&gt;&lt;Q&gt;PFE-US^DATE(42735,42369)&lt;/Q&gt;&lt;R&gt;262&lt;/R&gt;&lt;C&gt;1&lt;/C&gt;&lt;D xsi:type="xsd:string"&gt;12/30/16&lt;/D&gt;&lt;D xsi:type="xsd:string"&gt;12/29/16&lt;/D&gt;&lt;D xsi:type="xsd:string"&gt;12/28/16&lt;/D&gt;&lt;D xsi:type="xsd:string"&gt;12/27/16&lt;/D&gt;&lt;D xsi:type="xsd:string"&gt;12/26/16&lt;/D&gt;&lt;D xsi:type="xsd:string"&gt;12/23/16&lt;/D&gt;&lt;D xsi:type="xsd:string"&gt;12/22/16&lt;/D&gt;&lt;D xsi:type="xsd:string"&gt;12/21/16&lt;/D&gt;&lt;D xsi:type="xsd:string"&gt;12/20/16&lt;/D&gt;&lt;D xsi:type="xsd:string"&gt;12/19/16&lt;/D&gt;&lt;D xsi:type="xsd:string"&gt;12/16/16&lt;/D&gt;&lt;D xsi:type="xsd:string"&gt;12/15/16&lt;/D&gt;&lt;D xsi:type="xsd:string"&gt;12/14/16&lt;/D&gt;&lt;D xsi:type="xsd:string"&gt;12/13/16&lt;/D&gt;&lt;D xsi:type="xsd:string"&gt;12/12/16&lt;/D&gt;&lt;D xsi:type="xsd:string"&gt;12/09/16&lt;/D&gt;&lt;D xsi:type="xsd:string"&gt;12/08/16&lt;/D&gt;&lt;D xsi:type="xsd:string"&gt;12/07/16&lt;/D&gt;&lt;D xsi:type="xsd:string"&gt;12/06/16&lt;/D&gt;&lt;D xsi:type="xsd:string"&gt;12/05/16&lt;/D&gt;&lt;D xsi:type="xsd:string"&gt;12/02/16&lt;/D&gt;&lt;D xsi:type="xsd:string"&gt;12/01/16&lt;/D&gt;&lt;D xsi:type="xsd:string"&gt;11/30/16&lt;/D&gt;&lt;D xsi:type="xsd:string"&gt;11/29/16&lt;/D&gt;&lt;D xsi:type="xsd:string"&gt;11/28/16&lt;/D&gt;&lt;D xsi:type="xsd:string"&gt;11/25/16&lt;/D&gt;&lt;D xsi:type="xsd:string"&gt;11/24/16&lt;/D&gt;&lt;D xsi:type="xsd:string"&gt;11/23/16&lt;/D&gt;&lt;D xsi:type="xsd:string"&gt;11/22/16&lt;/D&gt;&lt;D xsi:type="xsd:string"&gt;11/21/16&lt;/D&gt;&lt;D xsi:type="xsd:string"&gt;11/18/16&lt;/D&gt;&lt;D xsi:type="xsd:string"&gt;11/17/16&lt;/D&gt;&lt;D xsi:type="xsd:string"&gt;11/16/16&lt;/D&gt;&lt;D xsi:type="xsd:string"&gt;11/15/16&lt;/D&gt;&lt;D xsi:type="xsd:string"&gt;11/14/16&lt;/D&gt;&lt;D xsi:type="xsd:string"&gt;11/11/16&lt;/D&gt;&lt;D xsi:type="xsd:string"&gt;11/10/16&lt;/D&gt;&lt;D xsi:type="xsd:string"&gt;11/09/16&lt;/D&gt;&lt;D xsi:type="xsd:string"&gt;11/08/16&lt;/D&gt;&lt;D xsi:type="xsd:string"&gt;11/07/16&lt;/D&gt;&lt;D xsi:type="xsd:string"&gt;11/04/16&lt;/D&gt;&lt;D xsi:type="xsd:string"&gt;11/03/16&lt;/D&gt;&lt;D xsi:type="xsd:string"&gt;11/02/16&lt;/D&gt;&lt;D xsi:type="xsd:string"&gt;11/01/16&lt;/D&gt;&lt;D xsi:type="xsd:string"&gt;10/31/16&lt;/D&gt;&lt;D xsi:type="xsd:string"&gt;10/28/16&lt;/D&gt;&lt;D xsi:type="xsd:string"&gt;10/27/16&lt;/D&gt;&lt;D xsi:type="xsd:string"&gt;10/26/16&lt;/D&gt;&lt;D xsi:type="xsd:string"&gt;10/25/16&lt;/D&gt;&lt;D xsi:type="xsd:string"&gt;10/24/16&lt;/D&gt;&lt;D xsi:type="xsd:string"&gt;10/21/16&lt;/D&gt;&lt;D xsi:type="xsd:string"&gt;10/20/16&lt;/D&gt;&lt;D xsi:type="xsd:string"&gt;10/19/16&lt;/D&gt;&lt;D xsi:type="xsd:string"&gt;10/18/16&lt;/D&gt;&lt;D xsi:type="xsd:string"&gt;10/17/16&lt;/D&gt;&lt;D xsi:type="xsd:string"&gt;10/14/16&lt;/D&gt;&lt;D xsi:type="xsd:string"&gt;10/13/16&lt;/D&gt;&lt;D xsi:type="xsd:string"&gt;10/12/16&lt;/D&gt;&lt;D xsi:type="xsd:string"&gt;10/11/16&lt;/D&gt;&lt;D xsi:type="xsd:string"&gt;10/10/16&lt;/D&gt;&lt;D xsi:type="xsd:string"&gt;10/07/16&lt;/D&gt;&lt;D xsi:type="xsd:string"&gt;10/06/16&lt;/D&gt;&lt;D xsi:type="xsd:string"&gt;10/05/16&lt;/D&gt;&lt;D xsi:type="xsd:string"&gt;10/04/16&lt;/D&gt;&lt;D xsi:type="xsd:string"&gt;10/03/16&lt;/D&gt;&lt;D xsi:type="xsd:string"&gt;9/30/16&lt;/D&gt;&lt;D xsi:type="xsd:string"&gt;9/29/16&lt;/D&gt;&lt;D xsi:type="xsd:string"&gt;9/28/16&lt;/D&gt;&lt;D xsi:type="xsd:string"&gt;9/27/16&lt;/D&gt;&lt;D xsi:type="xsd:string"&gt;9/26/16&lt;/D&gt;&lt;D xsi:type="xsd:string"&gt;9/23/16&lt;/D&gt;&lt;D xsi:type="xsd:string"&gt;9/22/16&lt;/D&gt;&lt;D xsi:type="xsd:string"&gt;9/21/16&lt;/D&gt;&lt;D xsi:type="xsd:string"&gt;9/20/16&lt;/D&gt;&lt;D xsi:type="xsd:string"&gt;9/19/16&lt;/D&gt;&lt;D xsi:type="xsd:string"&gt;9/16/16&lt;/D&gt;&lt;D xsi:type="xsd:string"&gt;9/15/16&lt;/D&gt;&lt;D xsi:type="xsd:string"&gt;9/14/16&lt;/D&gt;&lt;D xsi:type="xsd:string"&gt;9/13/16&lt;/D&gt;&lt;D xsi:type="xsd:string"&gt;9/12/16&lt;/D&gt;&lt;D xsi:type="xsd:string"&gt;9/09/16&lt;/D&gt;&lt;D xsi:type="xsd:string"&gt;9/08/16&lt;/D&gt;&lt;D xsi:type="xsd:string"&gt;9/07/16&lt;/D&gt;&lt;D xsi:type="xsd:string"&gt;9/06/16&lt;/D&gt;&lt;D xsi:type="xsd:string"&gt;9/05/16&lt;/D&gt;&lt;D xsi:type="xsd:string"&gt;9/02/16&lt;/D&gt;&lt;D xsi:type="xsd:string"&gt;9/01/16&lt;/D&gt;&lt;D xsi:type="xsd:string"&gt;8/31/16&lt;/D&gt;&lt;D xsi:type="xsd:string"&gt;8/30/16&lt;/D&gt;&lt;D xsi:type="xsd:string"&gt;8/29/16&lt;/D&gt;&lt;D xsi:type="xsd:string"&gt;8/26/16&lt;/D&gt;&lt;D xsi:type="xsd:string"&gt;8/25/16&lt;/D&gt;&lt;D xsi:type="xsd:string"&gt;8/24/16&lt;/D&gt;&lt;D xsi:type="xsd:string"&gt;8/23/16&lt;/D&gt;&lt;D xsi:type="xsd:string"&gt;8/22/16&lt;/D&gt;&lt;D xsi:type="xsd:string"&gt;8/19/16&lt;/D&gt;&lt;D xsi:type="xsd:string"&gt;8/18/16&lt;/D&gt;&lt;D xsi:type="xsd:string"&gt;8/17/16&lt;/D&gt;&lt;D xsi:type="xsd:string"&gt;8/16/16&lt;/D&gt;&lt;D xsi:type="xsd:string"&gt;8/15/16&lt;/D&gt;&lt;D xsi:type="xsd:string"&gt;8/12/16&lt;/D&gt;&lt;D xsi:type="xsd:string"&gt;8/11/16&lt;/D&gt;&lt;D xsi:type="xsd:string"&gt;8/10/16&lt;/D&gt;&lt;D xsi:type="xsd:string"&gt;8/09/16&lt;/D&gt;&lt;D xsi:type="xsd:string"&gt;8/08/16&lt;/D&gt;&lt;D xsi:type="xsd:string"&gt;8/05/16&lt;/D&gt;&lt;D xsi:type="xsd:string"&gt;8/04/16&lt;/D&gt;&lt;D xsi:type="xsd:string"&gt;8/03/16&lt;/D&gt;&lt;D xsi:type="xsd:string"&gt;8/02/16&lt;/D&gt;&lt;D xsi:type="xsd:string"&gt;8/01/16&lt;/D&gt;&lt;D xsi:type="xsd:string"&gt;7/29/16&lt;/D&gt;&lt;D xsi:type="xsd:string"&gt;7/28/16&lt;/D&gt;&lt;D xsi:type="xsd:string"&gt;7/27/16&lt;/D&gt;&lt;D xsi:type="xsd:string"&gt;7/26/16&lt;/D&gt;&lt;D xsi:type="xsd:string"&gt;7/25/16&lt;/D&gt;&lt;D xsi:type="xsd:string"&gt;7/22/16&lt;/D&gt;&lt;D xsi:type="xsd:string"&gt;7/21/16&lt;/D&gt;&lt;D xsi:type="xsd:string"&gt;7/20/16&lt;/D&gt;&lt;D xsi:type="xsd:string"&gt;7/19/16&lt;/D&gt;&lt;D xsi:type="xsd:string"&gt;7/18/16&lt;/D&gt;&lt;D xsi:type="xsd:string"&gt;7/15/16&lt;/D&gt;&lt;D xsi:type="xsd:string"&gt;7/14/16&lt;/D&gt;&lt;D xsi:type="xsd:string"&gt;7/13/16&lt;/D&gt;&lt;D xsi:type="xsd:string"&gt;7/12/16&lt;/D&gt;&lt;D xsi:type="xsd:string"&gt;7/11/16&lt;/D&gt;&lt;D xsi:type="xsd:string"&gt;7/08/16&lt;/D&gt;&lt;D xsi:type="xsd:string"&gt;7/07/16&lt;/D&gt;&lt;D xsi:type="xsd:string"&gt;7/06/16&lt;/D&gt;&lt;D xsi:type="xsd:string"&gt;7/05/16&lt;/D&gt;&lt;D xsi:type="xsd:string"&gt;7/04/16&lt;/D&gt;&lt;D xsi:type="xsd:string"&gt;7/01/16&lt;/D&gt;&lt;D xsi:type="xsd:string"&gt;6/30/16&lt;/D&gt;&lt;D xsi:type="xsd:string"&gt;6/29/16&lt;/D&gt;&lt;D xsi:type="xsd:string"&gt;6/28/16&lt;/D&gt;&lt;D xsi:type="xsd:string"&gt;6/27/16&lt;/D&gt;&lt;D xsi:type="xsd:string"&gt;6/24/16&lt;/D&gt;&lt;D xsi:type="xsd:string"&gt;6/23/16&lt;/D&gt;&lt;D xsi:type="xsd:string"&gt;6/22/16&lt;/D&gt;&lt;D xsi:type="xsd:string"&gt;6/21/16&lt;/D&gt;&lt;D xsi:type="xsd:string"&gt;6/20/16&lt;/D&gt;&lt;D xsi:type="xsd:string"&gt;6/17/16&lt;/D&gt;&lt;D xsi:type="xsd:string"&gt;6/16/16&lt;/D&gt;&lt;D xsi:type="xsd:string"&gt;6/15/16&lt;/D&gt;&lt;D xsi:type="xsd:string"&gt;6/14/16&lt;/D&gt;&lt;D xsi:type="xsd:string"&gt;6/13/16&lt;/D&gt;&lt;D xsi:type="xsd:string"&gt;6/10/16&lt;/D&gt;&lt;D xsi:type="xsd:string"&gt;6/09/16&lt;/D&gt;&lt;D xsi:type="xsd:string"&gt;6/08/16&lt;/D&gt;&lt;D xsi:type="xsd:string"&gt;6/07/16&lt;/D&gt;&lt;D xsi:type="xsd:string"&gt;6/06/16&lt;/D&gt;&lt;D xsi:type="xsd:string"&gt;6/03/16&lt;/D&gt;&lt;D xsi:type="xsd:string"&gt;6/02/16&lt;/D&gt;&lt;D xsi:type="xsd:string"&gt;6/01/16&lt;/D&gt;&lt;D xsi:type="xsd:string"&gt;5/31/16&lt;/D&gt;&lt;D xsi:type="xsd:string"&gt;5/30/16&lt;/D&gt;&lt;D xsi:type="xsd:string"&gt;5/27/16&lt;/D&gt;&lt;D xsi:type="xsd:string"&gt;5/26/16&lt;/D&gt;&lt;D xsi:type="xsd:string"&gt;5/25/16&lt;/D&gt;&lt;D xsi:type="xsd:string"&gt;5/24/16&lt;/D&gt;&lt;D xsi:type="xsd:string"&gt;5/23/16&lt;/D&gt;&lt;D xsi:type="xsd:string"&gt;5/20/16&lt;/D&gt;&lt;D xsi:type="xsd:string"&gt;5/19/16&lt;/D&gt;&lt;D xsi:type="xsd:string"&gt;5/18/16&lt;/D&gt;&lt;D xsi:type="xsd:string"&gt;5/17/16&lt;/D&gt;&lt;D xsi:type="xsd:string"&gt;5/16/16&lt;/D&gt;&lt;D xsi:type="xsd:string"&gt;5/13/16&lt;/D&gt;&lt;D xsi:type="xsd:string"&gt;5/12/16&lt;/D&gt;&lt;D xsi:type="xsd:string"&gt;5/11/16&lt;/D&gt;&lt;D xsi:type="xsd:string"&gt;5/10/16&lt;/D&gt;&lt;D xsi:type="xsd:string"&gt;5/09/16&lt;/D&gt;&lt;D xsi:type="xsd:string"&gt;5/06/16&lt;/D&gt;&lt;D xsi:type="xsd:string"&gt;5/05/16&lt;/D&gt;&lt;D xsi:type="xsd:string"&gt;5/04/16&lt;/D&gt;&lt;D xsi:type="xsd:string"&gt;5/03/16&lt;/D&gt;&lt;D xsi:type="xsd:string"&gt;5/02/16&lt;/D&gt;&lt;D xsi:type="xsd:string"&gt;4/29/16&lt;/D&gt;&lt;D xsi:type="xsd:string"&gt;4/28/16&lt;/D&gt;&lt;D xsi:type="xsd:string"&gt;4/27/16&lt;/D&gt;&lt;D xsi:type="xsd:string"&gt;4/26/16&lt;/D&gt;&lt;D xsi:type="xsd:string"&gt;4/25/16&lt;/D&gt;&lt;D xsi:type="xsd:string"&gt;4/22/16&lt;/D&gt;&lt;D xsi:type="xsd:string"&gt;4/21/16&lt;/D&gt;&lt;D xsi:type="xsd:string"&gt;4/20/16&lt;/D&gt;&lt;D xsi:type="xsd:string"&gt;4/19/16&lt;/D&gt;&lt;D xsi:type="xsd:string"&gt;4/18/16&lt;/D&gt;&lt;D xsi:type="xsd:string"&gt;4/15/16&lt;/D&gt;&lt;D xsi:type="xsd:string"&gt;4/14/16&lt;/D&gt;&lt;D xsi:type="xsd:string"&gt;4/13/16&lt;/D&gt;&lt;D xsi:type="xsd:string"&gt;4/12/16&lt;/D&gt;&lt;D xsi:type="xsd:string"&gt;4/11/16&lt;/D&gt;&lt;D xsi:type="xsd:string"&gt;4/08/16&lt;/D&gt;&lt;D xsi:type="xsd:string"&gt;4/07/16&lt;/D&gt;&lt;D xsi:type="xsd:string"&gt;4/06/16&lt;/D&gt;&lt;D xsi:type="xsd:string"&gt;4/05/16&lt;/D&gt;&lt;D xsi:type="xsd:string"&gt;4/04/16&lt;/D&gt;&lt;D xsi:type="xsd:string"&gt;4/01/16&lt;/D&gt;&lt;D xsi:type="xsd:string"&gt;3/31/16&lt;/D&gt;&lt;D xsi:type="xsd:string"&gt;3/30/16&lt;/D&gt;&lt;D xsi:type="xsd:string"&gt;3/29/16&lt;/D&gt;&lt;D xsi:type="xsd:string"&gt;3/28/16&lt;/D&gt;&lt;D xsi:type="xsd:string"&gt;3/25/16&lt;/D&gt;&lt;D xsi:type="xsd:string"&gt;3/24/16&lt;/D&gt;&lt;D xsi:type="xsd:string"&gt;3/23/16&lt;/D&gt;&lt;D xsi:type="xsd:string"&gt;3/22/16&lt;/D&gt;&lt;D xsi:type="xsd:string"&gt;3/21/16&lt;/D&gt;&lt;D xsi:type="xsd:string"&gt;3/18/16&lt;/D&gt;&lt;D xsi:type="xsd:string"&gt;3/17/16&lt;/D&gt;&lt;D xsi:type="xsd:string"&gt;3/16/16&lt;/D&gt;&lt;D xsi:type="xsd:string"&gt;3/15/16&lt;/D&gt;&lt;D xsi:type="xsd:string"&gt;3/14/16&lt;/D&gt;&lt;D xsi:type="xsd:string"&gt;3/11/16&lt;/D&gt;&lt;D xsi:type="xsd:string"&gt;3/10/16&lt;/D&gt;&lt;D xsi:type="xsd:string"&gt;3/09/16&lt;/D&gt;&lt;D xsi:type="xsd:string"&gt;3/08/16&lt;/D&gt;&lt;D xsi:type="xsd:string"&gt;3/07/16&lt;/D&gt;&lt;D xsi:type="xsd:string"&gt;3/04/16&lt;/D&gt;&lt;D xsi:type="xsd:string"&gt;3/03/16&lt;/D&gt;&lt;D xsi:type="xsd:string"&gt;3/02/16&lt;/D&gt;&lt;D xsi:type="xsd:string"&gt;3/01/16&lt;/D&gt;&lt;D xsi:type="xsd:string"&gt;2/29/16&lt;/D&gt;&lt;D xsi:type="xsd:string"&gt;2/26/16&lt;/D&gt;&lt;D xsi:type="xsd:string"&gt;2/25/16&lt;/D&gt;&lt;D xsi:type="xsd:string"&gt;2/24/16&lt;/D&gt;&lt;D xsi:type="xsd:string"&gt;2/23/16&lt;/D&gt;&lt;D xsi:type="xsd:string"&gt;2/22/16&lt;/D&gt;&lt;D xsi:type="xsd:string"&gt;2/19/16&lt;/D&gt;&lt;D xsi:type="xsd:string"&gt;2/18/16&lt;/D&gt;&lt;D xsi:type="xsd:string"&gt;2/17/16&lt;/D&gt;&lt;D xsi:type="xsd:string"&gt;2/16/16&lt;/D&gt;&lt;D xsi:type="xsd:string"&gt;2/15/16&lt;/D&gt;&lt;D xsi:type="xsd:string"&gt;2/12/16&lt;/D&gt;&lt;D xsi:type="xsd:string"&gt;2/11/16&lt;/D&gt;&lt;D xsi:type="xsd:string"&gt;2/10/16&lt;/D&gt;&lt;D xsi:type="xsd:string"&gt;2/09/16&lt;/D&gt;&lt;D xsi:type="xsd:string"&gt;2/08/16&lt;/D&gt;&lt;D xsi:type="xsd:string"&gt;2/05/16&lt;/D&gt;&lt;D xsi:type="xsd:string"&gt;2/04/16&lt;/D&gt;&lt;D xsi:type="xsd:string"&gt;2/03/16&lt;/D&gt;&lt;D xsi:type="xsd:string"&gt;2/02/16&lt;/D&gt;&lt;D xsi:type="xsd:string"&gt;2/01/16&lt;/D&gt;&lt;D xsi:type="xsd:string"&gt;1/29/16&lt;/D&gt;&lt;D xsi:type="xsd:string"&gt;1/28/16&lt;/D&gt;&lt;D xsi:type="xsd:string"&gt;1/27/16&lt;/D&gt;&lt;D xsi:type="xsd:string"&gt;1/26/16&lt;/D&gt;&lt;D xsi:type="xsd:string"&gt;1/25/16&lt;/D&gt;&lt;D xsi:type="xsd:string"&gt;1/22/16&lt;/D&gt;&lt;D xsi:type="xsd:string"&gt;1/21/16&lt;/D&gt;&lt;D xsi:type="xsd:string"&gt;1/20/16&lt;/D&gt;&lt;D xsi:type="xsd:string"&gt;1/19/16&lt;/D&gt;&lt;D xsi:type="xsd:string"&gt;1/18/16&lt;/D&gt;&lt;D xsi:type="xsd:string"&gt;1/15/16&lt;/D&gt;&lt;D xsi:type="xsd:string"&gt;1/14/16&lt;/D&gt;&lt;D xsi:type="xsd:string"&gt;1/13/16&lt;/D&gt;&lt;D xsi:type="xsd:string"&gt;1/12/16&lt;/D&gt;&lt;D xsi:type="xsd:string"&gt;1/11/16&lt;/D&gt;&lt;D xsi:type="xsd:string"&gt;1/08/16&lt;/D&gt;&lt;D xsi:type="xsd:string"&gt;1/07/16&lt;/D&gt;&lt;D xsi:type="xsd:string"&gt;1/06/16&lt;/D&gt;&lt;D xsi:type="xsd:string"&gt;1/05/16&lt;/D&gt;&lt;D xsi:type="xsd:string"&gt;1/04/16&lt;/D&gt;&lt;D xsi:type="xsd:string"&gt;1/01/16&lt;/D&gt;&lt;D xsi:type="xsd:string"&gt;12/31/15&lt;/D&gt;&lt;/FQL&gt;&lt;FQL&gt;&lt;Q&gt;PFE-US^FG_PR</t>
        </r>
      </text>
    </comment>
    <comment ref="A3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ICE(42735,42369)&lt;/Q&gt;&lt;R&gt;262&lt;/R&gt;&lt;C&gt;1&lt;/C&gt;&lt;D xsi:type="xsd:double"&gt;32.48&lt;/D&gt;&lt;D xsi:type="xsd:double"&gt;32.49&lt;/D&gt;&lt;D xsi:type="xsd:double"&gt;32.35&lt;/D&gt;&lt;D xsi:type="xsd:double"&gt;32.53&lt;/D&gt;&lt;D xsi:type="xsd:double"&gt;32.48&lt;/D&gt;&lt;D xsi:type="xsd:double"&gt;32.48&lt;/D&gt;&lt;D xsi:type="xsd:double"&gt;32.34&lt;/D&gt;&lt;D xsi:type="xsd:double"&gt;32.4&lt;/D&gt;&lt;D xsi:type="xsd:double"&gt;32.85&lt;/D&gt;&lt;D xsi:type="xsd:double"&gt;32.83&lt;/D&gt;&lt;D xsi:type="xsd:double"&gt;32.84&lt;/D&gt;&lt;D xsi:type="xsd:double"&gt;32.75&lt;/D&gt;&lt;D xsi:type="xsd:double"&gt;32.82&lt;/D&gt;&lt;D xsi:type="xsd:double"&gt;32.83&lt;/D&gt;&lt;D xsi:type="xsd:double"&gt;32.4&lt;/D&gt;&lt;D xsi:type="xsd:double"&gt;31.7&lt;/D&gt;&lt;D xsi:type="xsd:double"&gt;30.94&lt;/D&gt;&lt;D xsi:type="xsd:double"&gt;31.19&lt;/D&gt;&lt;D xsi:type="xsd:double"&gt;31.56&lt;/D&gt;&lt;D xsi:type="xsd:double"&gt;31.59&lt;/D&gt;&lt;D xsi:type="xsd:double"&gt;31.63&lt;/D&gt;&lt;D xsi:type="xsd:double"&gt;31.46&lt;/D&gt;&lt;D xsi:type="xsd:double"&gt;32.14&lt;/D&gt;&lt;D xsi:type="xsd:double"&gt;31.92&lt;/D&gt;&lt;D xsi:type="xsd:double"&gt;31.54&lt;/D&gt;&lt;D xsi:type="xsd:double"&gt;31.69&lt;/D&gt;&lt;D xsi:type="xsd:double"&gt;31.42&lt;/D&gt;&lt;D xsi:type="xsd:double"&gt;31.42&lt;/D&gt;&lt;D xsi:type="xsd:double"&gt;31.33&lt;/D&gt;&lt;D xsi:type="xsd:double"&gt;31.57&lt;/D&gt;&lt;D xsi:type="xsd:double"&gt;31.48&lt;/D&gt;&lt;D xsi:type="xsd:double"&gt;31.73&lt;/D&gt;&lt;D xsi:type="xsd:double"&gt;31.96&lt;/D&gt;&lt;D xsi:type="xsd:double"&gt;32.23&lt;/D&gt;&lt;D xsi:type="xsd:double"&gt;32.38&lt;/D&gt;&lt;D xsi:type="xsd:double"&gt;32.59&lt;/D&gt;&lt;D xsi:type="xsd:double"&gt;33.49&lt;/D&gt;&lt;D xsi:type="xsd:double"&gt;32.12&lt;/D&gt;&lt;D xsi:type="xsd:double"&gt;30&lt;/D&gt;&lt;D xsi:type="xsd:double"&gt;30.38&lt;/D&gt;&lt;D xsi:type="xsd:double"&gt;30&lt;/D&gt;&lt;D xsi:type="xsd:double"&gt;29.89&lt;/D&gt;&lt;D xsi:type="xsd:double"&gt;30.63&lt;/D&gt;&lt;D xsi:type="xsd:double"&gt;31.07&lt;/D&gt;&lt;D xsi:type="xsd:double"&gt;31.71&lt;/D&gt;&lt;D xsi:type="xsd:double"&gt;31.93&lt;/D&gt;&lt;D xsi:type="xsd:double"&gt;32.48&lt;/D&gt;&lt;D xsi:type="xsd:double"&gt;32.4&lt;/D&gt;&lt;D xsi:type="xsd:double"&gt;32.28&lt;/D&gt;&lt;D xsi:type="xsd:double"&gt;32.13&lt;/D&gt;&lt;D xsi:type="xsd:double"&gt;32.18&lt;/D&gt;&lt;D xsi:type="xsd:double"&gt;32.54&lt;/D&gt;&lt;D xsi:type="xsd:double"&gt;32.6&lt;/D&gt;&lt;D xsi:type="xsd:double"&gt;32.69&lt;/D&gt;&lt;D xsi:type="xsd:double"&gt;32.5&lt;/D&gt;&lt;D xsi:type="xsd:double"&gt;32.66&lt;/D&gt;&lt;D xsi:type="xsd:double"&gt;32.76&lt;/D&gt;&lt;D xsi:type="xsd:double"&gt;33.07&lt;/D&gt;&lt;D xsi:type="xsd:double"&gt;33.13&lt;/D&gt;&lt;D xsi:type="xsd:double"&gt;33.61&lt;/D&gt;&lt;D xsi:type="xsd:double"&gt;33.56&lt;/D&gt;&lt;D xsi:type="xsd:double"&gt;33.65&lt;/D&gt;&lt;D xsi:type="xsd:double"&gt;33.9&lt;/D&gt;&lt;D xsi:type="xsd:double"&gt;33.72&lt;/D&gt;&lt;D xsi:type="xsd:double"&gt;33.68&lt;/D&gt;&lt;D xsi:type="xsd:double"&gt;33.87&lt;/D&gt;&lt;D xsi:type="xsd:double"&gt;33.32&lt;/D&gt;&lt;D xsi:type="xsd:double"&gt;33.99&lt;/D&gt;&lt;D xsi:type="xsd:double"&gt;33.83&lt;/D&gt;&lt;D xsi:type="xsd:double"&gt;33.64&lt;/D&gt;&lt;D xsi:type="xsd:double"&gt;34.26&lt;/D&gt;&lt;D xsi:type="xsd:double"&gt;34.15&lt;/D&gt;&lt;D xsi:type="xsd:double"&gt;34.28&lt;/D&gt;&lt;D xsi:type="xsd:double"&gt;33.81&lt;/D&gt;&lt;D xsi:type="xsd:double"&gt;33.65&lt;/D&gt;&lt;D xsi:type="xsd:double"&gt;33.94&lt;/D&gt;&lt;D xsi:type="xsd:double"&gt;34.14&lt;/D&gt;&lt;D xsi:type="xsd:double"&gt;33.94&lt;/D&gt;&lt;D xsi:type="xsd:double"&gt;34.04&lt;/D&gt;&lt;D xsi:type="xsd:double"&gt;34.65&lt;/D&gt;&lt;D xsi:type="xsd:double"&gt;34.1&lt;/D&gt;&lt;D xsi:type="xsd:double"&gt;34.72&lt;/D&gt;&lt;D xsi:type="xsd:double"&gt;34.84&lt;/D&gt;&lt;D xsi:type="xsd:double"&gt;34.77&lt;/D&gt;&lt;D xsi:type="xsd:double"&gt;34.77&lt;/D&gt;&lt;D xsi:type="xsd:double"&gt;34.77&lt;/D&gt;&lt;D xsi:type="xsd:double"&gt;34.68&lt;/D&gt;&lt;D xsi:type="xsd:double"&gt;34.8&lt;/D&gt;&lt;D xsi:type="xsd:double"&gt;34.88&lt;/D&gt;&lt;D xsi:type="xsd:double"&gt;35.11&lt;/D&gt;&lt;D xsi:type="xsd:double"&gt;34.82&lt;/D&gt;&lt;D xsi:type="xsd:double"&gt;34.77&lt;/D&gt;&lt;D xsi:type="xsd:double"&gt;34.82&lt;/D&gt;&lt;D xsi:type="xsd:double"&gt;35.09&lt;/D&gt;&lt;D xsi:type="xsd:double"&gt;34.84&lt;/D&gt;&lt;D xsi:type="xsd:double"&gt;34.98&lt;/D&gt;&lt;D xsi:type="xsd:double"&gt;35.19&lt;/D&gt;&lt;D xsi:type="xsd:double"&gt;35.14&lt;/D&gt;&lt;D xsi:type="xsd:double"&gt;34.79&lt;/D&gt;&lt;D xsi:type="xsd:double"&gt;35.11&lt;/D&gt;&lt;D xsi:type="xsd:double"&gt;34.98&lt;/D&gt;&lt;D xsi:type="xsd:double"&gt;35.15&lt;/D&gt;&lt;D xsi:type="xsd:double"&gt;35.13&lt;/D&gt;&lt;D xsi:type="xsd:double"&gt;35.08&lt;/D&gt;&lt;D xsi:type="xsd:double"&gt;34.93&lt;/D&gt;&lt;D xsi:type="xsd:double"&gt;35.44&lt;/D&gt;&lt;D xsi:type="xsd:double"&gt;35.15&lt;/D&gt;&lt;D xsi:type="xsd:double"&gt;35.29&lt;/D&gt;&lt;D xsi:type="xsd:double"&gt;36.39&lt;/D&gt;&lt;D xsi:type="xsd:double"&gt;37.31&lt;/D&gt;&lt;D xsi:type="xsd:double"&gt;36.89&lt;/D&gt;&lt;D xsi:type="xsd:double"&gt;36.67&lt;/D&gt;&lt;D xsi:type="xsd:double"&gt;36.85&lt;/D&gt;&lt;D xsi:type="xsd:double"&gt;36.83&lt;/D&gt;&lt;D xsi:type="xsd:double"&gt;36.78&lt;/D&gt;&lt;D xsi:type="xsd:double"&gt;36.74&lt;/D&gt;&lt;D xsi:type="xsd:double"&gt;36.71&lt;/D&gt;&lt;D xsi:type="xsd:double"&gt;36.68&lt;/D&gt;&lt;D xsi:type="xsd:double"&gt;36.64&lt;/D&gt;&lt;D xsi:type="xsd:double"&gt;36.64&lt;/D&gt;&lt;D xsi:type="xsd:double"&gt;36.77&lt;/D&gt;&lt;D xsi:type="xsd:double"&gt;36.92&lt;/D&gt;&lt;D xsi:type="xsd:double"&gt;36.31&lt;/D&gt;&lt;D xsi:type="xsd:double"&gt;36.24&lt;/D&gt;&lt;D xsi:type="xsd:double"&gt;36.15&lt;/D&gt;&lt;D xsi:type="xsd:double"&gt;36.12&lt;/D&gt;&lt;D xsi:type="xsd:double"&gt;35.77&lt;/D&gt;&lt;D xsi:type="xsd:double"&gt;35.86&lt;/D&gt;&lt;D xsi:type="xsd:double"&gt;35.81&lt;/D&gt;&lt;D xsi:type="xsd:double"&gt;35.57&lt;/D&gt;&lt;D xsi:type="xsd:double"&gt;35.57&lt;/D&gt;&lt;D xsi:type="xsd:double"&gt;35.21&lt;/D&gt;&lt;D xsi:type="xsd:double"&gt;35.01&lt;/D&gt;&lt;D xsi:type="xsd:double"&gt;34.44&lt;/D&gt;&lt;D xsi:type="xsd:double"&gt;33.8&lt;/D&gt;&lt;D xsi:type="xsd:double"&gt;33.97&lt;/D&gt;&lt;D xsi:type="xsd:double"&gt;34.59&lt;/D&gt;&lt;D xsi:type="xsd:double"&gt;34.47&lt;/D&gt;&lt;D xsi:type="xsd:double"&gt;34.75&lt;/D&gt;&lt;D xsi:type="xsd:double"&gt;34.5&lt;/D&gt;&lt;D xsi:type="xsd:double"&gt;34.22&lt;/D&gt;&lt;D xsi:type="xsd:double"&gt;34.75&lt;/D&gt;&lt;D xsi:type="xsd:double"&gt;34.79&lt;/D&gt;&lt;D xsi:type="xsd:double"&gt;34.99&lt;/D&gt;&lt;D xsi:type="xsd:double"&gt;34.74&lt;/D&gt;&lt;D xsi:type="xsd:double"&gt;35.29&lt;/D&gt;&lt;D xsi:type="xsd:double"&gt;35.31&lt;/D&gt;&lt;D xsi:type="xsd:double"&gt;35.25&lt;/D&gt;&lt;D xsi:type="xsd:double"&gt;34.84&lt;/D&gt;&lt;D xsi:type="xsd:double"&gt;34.93&lt;/D&gt;&lt;D xsi:type="xsd:double"&gt;34.69&lt;/D&gt;&lt;D xsi:type="xsd:double"&gt;34.87&lt;/D&gt;&lt;D xsi:type="xsd:double"&gt;34.75&lt;/D&gt;&lt;D xsi:type="xsd:double"&gt;34.7&lt;/D&gt;&lt;D xsi:type="xsd:double"&gt;34.61&lt;/D&gt;&lt;D xsi:type="xsd:double"&gt;34.61&lt;/D&gt;&lt;D xsi:type="xsd:double"&gt;34.43&lt;/D&gt;&lt;D xsi:type="xsd:double"&gt;34.35&lt;/D&gt;&lt;D xsi:type="xsd:double"&gt;34.1&lt;/D&gt;&lt;D xsi:type="xsd:double"&gt;33.67&lt;/D&gt;&lt;D xsi:type="xsd:double"&gt;33.74&lt;/D&gt;&lt;D xsi:type="xsd:double"&gt;33.38&lt;/D&gt;&lt;D xsi:type="xsd:double"&gt;33.17&lt;/D&gt;&lt;D xsi:type="xsd:double"&gt;33.03&lt;/D&gt;&lt;D xsi:type="xsd:double"&gt;33.38&lt;/D&gt;&lt;D xsi:type="xsd:double"&gt;33.19&lt;/D&gt;&lt;D xsi:type="xsd:double"&gt;33.19&lt;/D&gt;&lt;D xsi:type="xsd:double"&gt;33.16&lt;/D&gt;&lt;D xsi:type="xsd:double"&gt;33.8&lt;/D&gt;&lt;D xsi:type="xsd:double"&gt;33.82&lt;/D&gt;&lt;D xsi:type="xsd:double"&gt;33.58&lt;/D&gt;&lt;D xsi:type="xsd:double"&gt;33.57&lt;/D&gt;&lt;D xsi:type="xsd:double"&gt;33.4&lt;/D&gt;&lt;D xsi:type="xsd:double"&gt;33.7&lt;/D&gt;&lt;D xsi:type="xsd:double"&gt;32.8&lt;/D&gt;&lt;D xsi:type="xsd:double"&gt;32.71&lt;/D&gt;&lt;D xsi:type="xsd:double"&gt;32.91&lt;/D&gt;&lt;D xsi:type="xsd:double"&gt;33&lt;/D&gt;&lt;D xsi:type="xsd:double"&gt;33.05&lt;/D&gt;&lt;D xsi:type="xsd:double"&gt;33.21&lt;/D&gt;&lt;D xsi:type="xsd:double"&gt;33.27&lt;/D&gt;&lt;D xsi:type="xsd:double"&gt;33.24&lt;/D&gt;&lt;D xsi:type="xsd:double"&gt;33.23&lt;/D&gt;&lt;D xsi:type="xsd:double"&gt;32.89&lt;/D&gt;&lt;D xsi:type="xsd:double"&gt;32.61&lt;/D&gt;&lt;D xsi:type="xsd:double"&gt;32.5&lt;/D&gt;&lt;D xsi:type="xsd:double"&gt;32.65&lt;/D&gt;&lt;D xsi:type="xsd:double"&gt;32.54&lt;/D&gt;&lt;D xsi:type="xsd:double"&gt;31.96&lt;/D&gt;&lt;D xsi:type="xsd:double"&gt;31.89&lt;/D&gt;&lt;D xsi:type="xsd:double"&gt;32.5&lt;/D&gt;&lt;D xsi:type="xsd:double"&gt;32.76&lt;/D&gt;&lt;D xsi:type="xsd:double"&gt;32.93&lt;/D&gt;&lt;D xsi:type="xsd:double"&gt;31.36&lt;/D&gt;&lt;D xsi:type="xsd:double"&gt;30.72&lt;/D&gt;&lt;D xsi:type="xsd:double"&gt;30.04&lt;/D&gt;&lt;D xsi:type="xsd:double"&gt;29.64&lt;/D&gt;&lt;D xsi:type="xsd:double"&gt;30.07&lt;/D&gt;&lt;D xsi:type="xsd:double"&gt;30.05&lt;/D&gt;&lt;D xsi:type="xsd:double"&gt;29.78&lt;/D&gt;&lt;D xsi:type="xsd:double"&gt;30.08&lt;/D&gt;&lt;D xsi:type="xsd:double"&gt;30.08&lt;/D&gt;&lt;D xsi:type="xsd:double"&gt;30.19&lt;/D&gt;&lt;D xsi:type="xsd:double"&gt;30.38&lt;/D&gt;&lt;D xsi:type="xsd:double"&gt;30.07&lt;/D&gt;&lt;D xsi:type="xsd:double"&gt;29.45&lt;/D&gt;&lt;D xsi:type="xsd:double"&gt;29.34&lt;/D&gt;&lt;D xsi:type="xsd:double"&gt;29.04&lt;/D&gt;&lt;D xsi:type="xsd:double"&gt;29.54&lt;/D&gt;&lt;D xsi:type="xsd:double"&gt;30.1&lt;/D&gt;&lt;D xsi:type="xsd:double"&gt;30.5&lt;/D&gt;&lt;D xsi:type="xsd:double"&gt;29.59&lt;/D&gt;&lt;D xsi:type="xsd:double"&gt;29.74&lt;/D&gt;&lt;D xsi:type="xsd:double"&gt;29.36&lt;/D&gt;&lt;D xsi:type="xsd:double"&gt;29.79&lt;/D&gt;&lt;D xsi:type="xsd:double"&gt;29.71&lt;/D&gt;&lt;D xsi:type="xsd:double"&gt;29.89&lt;/D&gt;&lt;D xsi:type="xsd:double"&gt;29.98&lt;/D&gt;&lt;D xsi:type="xsd:double"&gt;30.04&lt;/D&gt;&lt;D xsi:type="xsd:double"&gt;29.67&lt;/D&gt;&lt;D xsi:type="xsd:double"&gt;30.23&lt;/D&gt;&lt;D xsi:type="xsd:double"&gt;30.59&lt;/D&gt;&lt;D xsi:type="xsd:double"&gt;30.02&lt;/D&gt;&lt;D xsi:type="xsd:double"&gt;29.96&lt;/D&gt;&lt;D xsi:type="xsd:double"&gt;30.05&lt;/D&gt;&lt;D xsi:type="xsd:double"&gt;29.49&lt;/D&gt;&lt;D xsi:type="xsd:double"&gt;29.55&lt;/D&gt;&lt;D xsi:type="xsd:double"&gt;29.63&lt;/D&gt;&lt;D xsi:type="xsd:double"&gt;29.81&lt;/D&gt;&lt;D xsi:type="xsd:double"&gt;29.36&lt;/D&gt;&lt;D xsi:type="xsd:double"&gt;29.36&lt;/D&gt;&lt;D xsi:type="xsd:double"&gt;29.13&lt;/D&gt;&lt;D xsi:type="xsd:double"&gt;29.49&lt;/D&gt;&lt;D xsi:type="xsd:double"&gt;29.1&lt;/D&gt;&lt;D xsi:type="xsd:double"&gt;28.56&lt;/D&gt;&lt;D xsi:type="xsd:double"&gt;29.03&lt;/D&gt;&lt;D xsi:type="xsd:double"&gt;29&lt;/D&gt;&lt;D xsi:type="xsd:double"&gt;29.67&lt;/D&gt;&lt;D xsi:type="xsd:double"&gt;30.14&lt;/D&gt;&lt;D xsi:type="xsd:double"&gt;30.17&lt;/D&gt;&lt;D xsi:type="xsd:double"&gt;30.49&lt;/D&gt;&lt;D xsi:type="xsd:double"&gt;30.2&lt;/D&gt;&lt;D xsi:type="xsd:double"&gt;30.52&lt;/D&gt;&lt;D xsi:type="xsd:double"&gt;30.67&lt;/D&gt;&lt;D xsi:type="xsd:double"&gt;30.5&lt;/D&gt;&lt;D xsi:type="xsd:double"&gt;30.71&lt;/D&gt;&lt;D xsi:type="xsd:double"&gt;30.58&lt;/D&gt;&lt;D xsi:type="xsd:double"&gt;30.66&lt;/D&gt;&lt;D xsi:type="xsd:double"&gt;30.69&lt;/D&gt;&lt;D xsi:type="xsd:double"&gt;30.81&lt;/D&gt;&lt;D xsi:type="xsd:double"&gt;30.81&lt;/D&gt;&lt;D xsi:type="xsd:double"&gt;31.11&lt;/D&gt;&lt;D xsi:type="xsd:double"&gt;30.37&lt;/D&gt;&lt;D xsi:type="xsd:double"&gt;31&lt;/D&gt;&lt;D xsi:type="xsd:double"&gt;31.07&lt;/D&gt;&lt;D xsi:type="xsd:double"&gt;31&lt;/D&gt;&lt;D xsi:type="xsd:double"&gt;31.4&lt;/D&gt;&lt;D xsi:type="xsd:double"&gt;31.61&lt;/D&gt;&lt;D xsi:type="xsd:double"&gt;32.18&lt;/D&gt;&lt;D xsi:type="xsd:double"&gt;31.95&lt;/D&gt;&lt;D xsi:type="xsd:double"&gt;32.28&lt;/D&gt;&lt;D xsi:type="xsd:double"&gt;32.28&lt;/D&gt;&lt;/FQL&gt;&lt;FQL&gt;&lt;Q&gt;AZN-GB^DATE(42735,42369)&lt;/Q&gt;&lt;R&gt;262&lt;/R&gt;&lt;C&gt;1&lt;/C&gt;&lt;D xsi:type="xsd:string"&gt;12/30/16&lt;/D&gt;&lt;D xsi:type="xsd:string"&gt;12/29/16&lt;/D&gt;&lt;D xsi:type="xsd:string"&gt;12/28/16&lt;/D&gt;&lt;D xsi:type="xsd:string"&gt;12/27/16&lt;/D&gt;&lt;D xsi:type="xsd:string"&gt;12/26/16&lt;/D&gt;&lt;D xsi:type="xsd:string"&gt;12/23/16&lt;/D&gt;&lt;D xsi:type="xsd:string"&gt;12/22/16&lt;/D&gt;&lt;D xsi:type="xsd:string"&gt;12/21/16&lt;/D&gt;&lt;D xsi:type="xsd:string"&gt;12/20/16&lt;/D&gt;&lt;D xsi:type="xsd:string"&gt;12/19/16&lt;/D&gt;&lt;D xsi:type="xsd:string"&gt;12/16/16&lt;/D&gt;&lt;D xsi:type="xsd:string"&gt;12/15/16&lt;/D&gt;&lt;D xsi:type="xsd:string"&gt;12/14/16&lt;/D&gt;&lt;D xsi:type="xsd:string"&gt;12/13/16&lt;/D&gt;&lt;D xsi:type="xsd:string"&gt;12/12/16&lt;/D&gt;&lt;D xsi:type="xsd:string"&gt;12/09/16&lt;/D&gt;&lt;D xsi:type="xsd:string"&gt;12/08/16&lt;/D&gt;&lt;D xsi:type="xsd:string"&gt;12/07/16&lt;/D&gt;&lt;D xsi:type="xsd:string"&gt;12/06/16&lt;/D&gt;&lt;D xsi:type="xsd:string"&gt;12/05/16&lt;/D&gt;&lt;D xsi:type="xsd:string"&gt;12/02/16&lt;/D&gt;&lt;D xsi:type="xsd:string"&gt;12/01/16&lt;/D&gt;&lt;D xsi:type="xsd:string"&gt;11/30/16&lt;/D&gt;&lt;D xsi:type="xsd:string"&gt;11/29/16&lt;/D&gt;&lt;D xsi:type="xsd:string"&gt;11/28/16&lt;/D&gt;&lt;D xsi:type="xsd:string"&gt;11/25/16&lt;/D&gt;&lt;D xsi:type="xsd:string"&gt;11/24/16&lt;/D&gt;&lt;D xsi:type="xsd:string"&gt;11/23/16&lt;/D&gt;&lt;D xsi:type="xsd:string"&gt;11/22/16&lt;/D&gt;&lt;D xsi:type="xsd:string"&gt;11/21/16&lt;/D&gt;&lt;D xsi:type="xsd:string"&gt;11/18/16&lt;/D&gt;&lt;D xsi:type="xsd:string"&gt;11/17/16&lt;/D&gt;&lt;D xsi:type="xsd:string"&gt;11/16/16&lt;/D&gt;&lt;D xsi:type="xsd:string"&gt;11/15/16&lt;/D&gt;&lt;D xsi:type="xsd:string"&gt;11/14/16&lt;/D&gt;&lt;D xsi:type="xsd:string"&gt;11/11/16&lt;/D&gt;&lt;D xsi:type="xsd:string"&gt;11/10/16&lt;/D&gt;&lt;D xsi:type="xsd:string"&gt;11/09/16&lt;/D&gt;&lt;D xsi:type="xsd:string"&gt;11/08/16&lt;/D&gt;&lt;D xsi:type="xsd:string"&gt;11/07/16&lt;/D&gt;&lt;D xsi:type="xsd:string"&gt;11/04/16&lt;/D&gt;&lt;D xsi:type="xsd:string"&gt;11/03/16&lt;/D&gt;&lt;D xsi:type="xsd:string"&gt;11/02/16&lt;/D&gt;&lt;D xsi:type="xsd:string"&gt;11/01/16&lt;/D&gt;&lt;D xsi:type="xsd:string"&gt;10/31/16&lt;/D&gt;&lt;D xsi:type="xsd:string"&gt;10/28/16&lt;/D&gt;&lt;D xsi:type="xsd:string"&gt;10/27/16&lt;/D&gt;&lt;D xsi:type="xsd:string"&gt;10/26/16&lt;/D&gt;&lt;D xsi:type="xsd:string"&gt;10/25/16&lt;/D&gt;&lt;D xsi:type="xsd:string"&gt;10/24/16&lt;/D&gt;&lt;D xsi:type="xsd:string"&gt;10/21/16&lt;/D&gt;&lt;D xsi:type="xsd:string"&gt;10/20/16&lt;/D&gt;&lt;D xsi:type="xsd:string"&gt;10/19/16&lt;/D&gt;&lt;D xsi:type="xsd:string"&gt;10/18/16&lt;/D&gt;&lt;D xsi:type="xsd:string"&gt;10/17/16&lt;/D&gt;&lt;D xsi:type="xsd:string"&gt;10/14/16&lt;/D&gt;&lt;D xsi:type="xsd:string"&gt;10/13/16&lt;/D&gt;&lt;D xsi:type="xsd:string"&gt;10/12/16&lt;/D&gt;&lt;D xsi:type="xsd:string"&gt;10/11/16&lt;/D&gt;&lt;D xsi:type="xsd:string"&gt;10/10/16&lt;/D&gt;&lt;D xsi:type="xsd:string"&gt;10/07/16&lt;/D&gt;&lt;D xsi:type="xsd:string"&gt;10/06/16&lt;/D&gt;&lt;D xsi:type="xsd:string"&gt;10/05/16&lt;/D&gt;&lt;D xsi:type="xsd:string"&gt;10/04/16&lt;/D&gt;&lt;D xsi:type="xsd:string"&gt;10/03/16&lt;/D&gt;&lt;D xsi:type="xsd:string"&gt;9/30/16&lt;/D&gt;&lt;D xsi:type="xsd:string"&gt;9/29/16&lt;/D&gt;&lt;D xsi:type="xsd:string"&gt;9/28/16&lt;/D&gt;&lt;D xsi:type="xsd:string"&gt;9/27/16&lt;/D&gt;&lt;D xsi:type="xsd:string"&gt;9/26/16&lt;/D&gt;&lt;D xsi:type="xsd:string"&gt;9/23/16&lt;/D&gt;&lt;D xsi:type="xsd:string"&gt;9/22/16&lt;/D&gt;&lt;D xsi:type="xsd:string"&gt;9/21/16&lt;/D&gt;&lt;D xsi:type="xsd:string"&gt;9/20/16&lt;/D&gt;&lt;D xsi:type="xsd:string"&gt;9/19/16&lt;/D&gt;&lt;D xsi:type="xsd:string"&gt;9/16/16&lt;/D&gt;&lt;D xsi:type="xsd:string"&gt;9/15/16&lt;/D&gt;&lt;D xsi:type="xsd:string"&gt;9/14/16&lt;/D&gt;&lt;D xsi:type="xsd:string"&gt;9/13/16&lt;/D&gt;&lt;D xsi:type="xsd:string"&gt;9/12/16&lt;/D&gt;&lt;D xsi:type="xsd:string"&gt;9/09/16&lt;/D&gt;&lt;D xsi:type="xsd:string"&gt;9/08/16&lt;/D&gt;&lt;D xsi:type="xsd:string"&gt;9/07/16&lt;/D&gt;&lt;D xsi:type="xsd:string"&gt;9/06/16&lt;/D&gt;&lt;D xsi:type="xsd:string"&gt;9/05/16&lt;/D&gt;&lt;D xsi:type="xsd:string"&gt;9/02/16&lt;/D&gt;&lt;D xsi:type="xsd:string"&gt;9/01/16&lt;/D&gt;&lt;D xsi:type="xsd:string"&gt;8/31/16&lt;/D&gt;&lt;D xsi:type="xsd:string"&gt;8/30/16&lt;/D&gt;&lt;D xsi:type="xsd:string"&gt;8/29/16&lt;/D&gt;&lt;D xsi:type="xsd:string"&gt;8/26/16&lt;/D&gt;&lt;D xsi:type="xsd:string"&gt;8/25/16&lt;/D&gt;&lt;D xsi:type="xsd:string"&gt;8/24/16&lt;/D&gt;&lt;D xsi:type="xsd:string"&gt;8/23/16&lt;/D&gt;&lt;D xsi:type="xsd:string"&gt;8/22/16&lt;/D&gt;&lt;D xsi:type="xsd:string"&gt;8/19/16&lt;/D&gt;&lt;D xsi:type="xsd:string"&gt;8/18/16&lt;/D&gt;&lt;D xsi:type="xsd:string"&gt;8/17/16&lt;/D&gt;&lt;D xsi:type="xsd:string"&gt;8/16/16&lt;/D&gt;&lt;D xsi:type="xsd:string"&gt;8/15/16&lt;/D&gt;&lt;D xsi:type="xsd:string"&gt;8/12/16&lt;/D&gt;&lt;D xsi:type="xsd:string"&gt;8/11/16&lt;/D&gt;&lt;D xsi:type="xsd:string"&gt;8/10/16&lt;/D&gt;&lt;D xsi:type="xsd:string"&gt;8/09/16&lt;/D&gt;&lt;D xsi:type="xsd:string"&gt;8/08/16&lt;/D&gt;&lt;D xsi:type="xsd:string"&gt;8/05/16&lt;/D&gt;&lt;D xsi:type="xsd:string"&gt;8/04/16&lt;/D&gt;&lt;D xsi:type="xsd:string"&gt;8/03/16&lt;/D&gt;&lt;D xsi:type="xsd:string"&gt;8/02/16&lt;/D&gt;&lt;D xsi:type="xsd:string"&gt;8/01/16&lt;/D&gt;&lt;D xsi:type="xsd:string"&gt;7/29/16&lt;/D&gt;&lt;D xsi:type="xsd:string"&gt;7/28/16&lt;/D&gt;&lt;D xsi:type="xsd:string"&gt;7/27/16&lt;/D&gt;&lt;D xsi:type="xsd:string"&gt;7/26/16&lt;/D&gt;&lt;D xsi:type="xsd:string"&gt;7/25/16&lt;/D&gt;&lt;D xsi:type="xsd:string"&gt;7/22/16&lt;/D&gt;&lt;D xsi:type="xsd:string"&gt;7/21/16&lt;/D&gt;&lt;D xsi:type="xsd:string"&gt;7/20/16&lt;/D&gt;&lt;D xsi:type="xsd:string"&gt;7/19/16&lt;/D&gt;&lt;D xsi:type="xsd:string"&gt;7/18/16&lt;/D&gt;&lt;D xsi:type="xsd:string"&gt;7/15/16&lt;/D&gt;&lt;D xsi:type="xsd:string"&gt;7/14/16&lt;/D&gt;&lt;D xsi:type="xsd:string"&gt;7/13/16&lt;/D&gt;&lt;D xsi:type="xsd:string"&gt;7/12/16&lt;/D&gt;&lt;D xsi:type="xsd:string"&gt;7/11/16&lt;/D&gt;&lt;D xsi:type="xsd:string"&gt;7/08/16&lt;/D&gt;&lt;D xsi:type="xsd:string"&gt;7/07/16&lt;/D&gt;&lt;D xsi:type="xsd:string"&gt;7/06/16&lt;/D&gt;&lt;D xsi:type="xsd:string"&gt;7/05/16&lt;/D&gt;&lt;D xsi:type="xsd:string"&gt;7/04/16&lt;/D&gt;&lt;D xsi:type="xsd:string"&gt;7/01/16&lt;/D&gt;&lt;D xsi:type="xsd:string"&gt;6/30/16&lt;/D&gt;&lt;D xsi:type="xsd:string"&gt;6/29/16&lt;/D&gt;&lt;D xsi:type="xsd:string"&gt;6/28/16&lt;/D&gt;&lt;D xsi:type="xsd:string"&gt;6/27/16&lt;/D&gt;&lt;D xsi:type="xsd:string"&gt;6/24/16&lt;/D&gt;&lt;D xsi:type="xsd:string"&gt;6/23/16&lt;/D&gt;&lt;D xsi:type="xsd:string"&gt;6/22/16&lt;/D&gt;&lt;D xsi:type="xsd:string"&gt;6/21/16&lt;/D&gt;&lt;D xsi:type="xsd:string"&gt;6/20/16&lt;/D&gt;&lt;D xsi:type="xsd:string"&gt;6/17/16&lt;/D&gt;&lt;D xsi:type="xsd:string"&gt;6/16/16&lt;/D&gt;&lt;D xsi:type="xsd:string"&gt;6/15/16&lt;/D&gt;&lt;D xsi:type="xsd:string"&gt;6/14/16&lt;/D&gt;&lt;D xsi:type="xsd:string"&gt;6/13/16&lt;/D&gt;&lt;D xsi:type="xsd:string"&gt;6/10/16&lt;/D&gt;&lt;D xsi:type="xsd:string"&gt;6/09/16&lt;/D&gt;&lt;D xsi:type="xsd:string"&gt;6/08/16&lt;/D&gt;&lt;D xsi:type="xsd:string"&gt;6/07/16&lt;/D&gt;&lt;D xsi:type="xsd:string"&gt;6/06/16&lt;/D&gt;&lt;D xsi:type="xsd:string"&gt;6/03/16&lt;/D&gt;&lt;D xsi:type="xsd:string"&gt;6/02/16&lt;/D&gt;&lt;D xsi:type="xsd:string"&gt;6/01/16&lt;/D&gt;&lt;D xsi:type="xsd:string"&gt;5/31/16&lt;/D&gt;&lt;D xsi:type="xsd:string"&gt;5/30/16&lt;/D&gt;&lt;D xsi:type="xsd:string"&gt;5/27/16&lt;/D&gt;&lt;D xsi:type="xsd:string"&gt;5/26/16&lt;/D&gt;&lt;D xsi:type="xsd:string"&gt;5/25/16&lt;/D&gt;&lt;D xsi:type="xsd:string"&gt;5/24/16&lt;/D&gt;&lt;D xsi:type="xsd:string"&gt;5/23/16&lt;/D&gt;&lt;D xsi:type="xsd:string"&gt;5/20/16&lt;/D&gt;&lt;D xsi:type="xsd:string"&gt;5/19/16&lt;/D&gt;&lt;D xsi:type="xsd:string"&gt;5/18/16&lt;/D&gt;&lt;D xsi:type="xsd:string"&gt;5/17/16&lt;/D&gt;&lt;D xsi:type="xsd:string"&gt;5/16/16&lt;/D&gt;&lt;D xsi:type="xsd:string"&gt;5/13/16&lt;/D&gt;&lt;D xsi:type="xsd:string"&gt;5/12/16&lt;/D&gt;&lt;D xsi:type="xsd:string"&gt;5/11/16&lt;/D&gt;&lt;D xsi:type="xsd:string"&gt;5/10/16&lt;/D&gt;&lt;D xsi:type="xsd:string"&gt;5/09/16&lt;/D&gt;&lt;D xsi:type="xsd:string"&gt;5/06/16&lt;/D&gt;&lt;D xsi:type="xsd:string"&gt;5/05/16&lt;/D&gt;&lt;D xsi:type="xsd:string"&gt;5/04/16&lt;/D&gt;&lt;D xsi:type="xsd:string"&gt;5/03/16&lt;/D&gt;&lt;D xsi:type="xsd:string"&gt;5/02/16&lt;/D&gt;&lt;D xsi:type="xsd:string"&gt;4/29/16&lt;/D&gt;&lt;D xsi:type="xsd:string"&gt;4/28/16&lt;/D&gt;&lt;D xsi:type="xsd:string"&gt;4/27/16&lt;/D&gt;&lt;D xsi:type="xsd:string"&gt;4/26/16&lt;/D&gt;&lt;D xsi:type="xsd:string"&gt;4/25/16&lt;/D&gt;&lt;D xsi:type="xsd:string"&gt;4/22/16&lt;/D&gt;&lt;D xsi:type="xsd:string"&gt;4/21/16&lt;/D&gt;&lt;D xsi:type="xsd:string"&gt;4/20/16&lt;/D&gt;&lt;D xsi:type="xsd:string"&gt;4/19/16&lt;/D&gt;&lt;D xsi:type="xsd:string"&gt;4/18/16&lt;/D&gt;&lt;D xsi:type="xsd:string"&gt;4/15/16&lt;/D&gt;&lt;D xsi:type="xsd:string"&gt;4/14/16&lt;/D&gt;&lt;D xsi:type="xsd:string"&gt;4/13/16&lt;/D&gt;&lt;D xsi:type="xsd:string"&gt;4/12/16&lt;/D&gt;&lt;D xsi:type="xsd:string"&gt;4/11/16&lt;/D&gt;&lt;D xsi:type="xsd:string"&gt;4/08/16&lt;/D&gt;&lt;D xsi:type="xsd:string"&gt;4/07/16&lt;/D&gt;&lt;D xsi:type="xsd:string"&gt;4/06/16&lt;/D&gt;&lt;D xsi:type="xsd:string"&gt;4/05/16&lt;/D&gt;&lt;D xsi:type="xsd:string"&gt;4/04/16&lt;/D&gt;&lt;D xsi:type="xsd:string"&gt;4/01/16&lt;/D&gt;&lt;D xsi:type="xsd:string"&gt;3/31/16&lt;/D&gt;&lt;D xsi:type="xsd:string"&gt;3/30/16&lt;/D&gt;&lt;D xsi:type="xsd:string"&gt;3/29/16&lt;/D&gt;&lt;D xsi:type="xsd:string"&gt;3/28/16&lt;/D&gt;&lt;D xsi:type="xsd:string"&gt;3/25/16&lt;/D&gt;&lt;D xsi:type="xsd:string"&gt;3/24/16&lt;/D&gt;&lt;D xsi:type="xsd:string"&gt;3/23/16&lt;/D&gt;&lt;D xsi:type="xsd:string"&gt;3/22/16&lt;/D&gt;&lt;D xsi:type="xsd:string"&gt;3/21/16&lt;/D&gt;&lt;D xsi:type="xsd:string"&gt;3/18/16&lt;/D&gt;&lt;D xsi:type="xsd:string"&gt;3/17/16&lt;/D&gt;&lt;D xsi:type="xsd:string"&gt;3/16/16&lt;/D&gt;&lt;D xsi:type="xsd:string"&gt;3/15/16&lt;/D&gt;&lt;D xsi:type="xsd:string"&gt;3/14/16&lt;/D&gt;&lt;D xsi:type="xsd:string"&gt;3/11/16&lt;/D&gt;&lt;D xsi:type="xsd:string"&gt;3/10/16&lt;/D&gt;&lt;D xsi:type="xsd:string"&gt;3/09/16&lt;/D&gt;&lt;D xsi:type="xsd:string"&gt;3/08/16&lt;/D&gt;&lt;D xsi:type="xsd:string"&gt;3/07/16&lt;/D&gt;&lt;D xsi:type="xsd:string"&gt;3/04/16&lt;/D&gt;&lt;D xsi:type="xsd:string"&gt;3/03/16&lt;/D&gt;&lt;D xsi:type="xsd:string"&gt;3/02/16&lt;/D&gt;&lt;D xsi:type="xsd:string"&gt;3/01/16&lt;/D&gt;&lt;D xsi:type="xsd:string"&gt;2/29/16&lt;/D&gt;&lt;D xsi:type="xsd:string"&gt;2/26/16&lt;/D&gt;&lt;D xsi:type="xsd:string"&gt;2/25/16&lt;/D&gt;&lt;D xsi:type="xsd:string"&gt;2/24/16&lt;/D&gt;&lt;D xsi:type="xsd:string"&gt;2/23/16&lt;/D&gt;&lt;D xsi:type="xsd:string"&gt;2/22/16&lt;/D&gt;&lt;D xsi:type="xsd:string"&gt;2/19/16&lt;/D&gt;&lt;D xsi:type="xsd:string"&gt;2/18/16&lt;/D&gt;&lt;D xsi:type="xsd:string"&gt;2/17/16&lt;/D&gt;&lt;D xsi:type="xsd:string"&gt;2/16/16&lt;/D&gt;&lt;D xsi:type="xsd:string"&gt;2/15/16&lt;/D&gt;&lt;D xsi:type="xsd:string"&gt;2/12/16&lt;/D&gt;&lt;D xsi:type="xsd:string"&gt;2/11/16&lt;/D&gt;&lt;D xsi:type="xsd:string"&gt;2/10/16&lt;/D&gt;&lt;D xsi:type="xsd:string"&gt;2/09/16&lt;/D&gt;&lt;D xsi:type="xsd:string"&gt;2/08/16&lt;/D&gt;&lt;D xsi:type="xsd:string"&gt;2/05/16&lt;/D&gt;&lt;D xsi:type="xsd:string"&gt;2/04/16&lt;/D&gt;&lt;D xsi:type="xsd:string"&gt;2/03/16&lt;/D&gt;&lt;D xsi:type="xsd:string"&gt;2/02/16&lt;/D&gt;&lt;D xsi:type="xsd:string"&gt;2/01/16&lt;/D&gt;&lt;D xsi:type="xsd:string"&gt;1/29/16&lt;/D&gt;&lt;D xsi:type="xsd:string"&gt;1/28/16&lt;/D&gt;&lt;D xsi:type="xsd:string"&gt;1/27/16&lt;/D&gt;&lt;D xsi:type="xsd:string"&gt;1/26/16&lt;/D&gt;&lt;D xsi:type="xsd:string"&gt;1/25/16&lt;/D&gt;&lt;D xsi:type="xsd:string"&gt;1/22/16&lt;/D&gt;&lt;D xsi:type="xsd:string"&gt;1/21/16&lt;/D&gt;&lt;D xsi:type="xsd:string"&gt;1/20/16&lt;/D&gt;&lt;D xsi:type="xsd:string"&gt;1/19/16&lt;/D&gt;&lt;D xsi:type="xsd:string"&gt;1/18/16&lt;/D&gt;&lt;D xsi:type="xsd:string"&gt;1/15/16&lt;/D&gt;&lt;D xsi:type="xsd:string"&gt;1/14/16&lt;/D&gt;&lt;D xsi:type="xsd:string"&gt;1/13/16&lt;/D&gt;&lt;D xsi:type="xsd:string"&gt;1/12/16&lt;/D&gt;&lt;D xsi:type="xsd:string"&gt;1/11/16&lt;/D&gt;&lt;D xsi:type="xsd:string"&gt;1/08/16&lt;/D&gt;&lt;D xsi:type="xsd:string"&gt;1/07/16&lt;/D&gt;&lt;D xsi:type="xsd:string"&gt;1/06/16&lt;/D&gt;&lt;D xsi:type="xsd:string"&gt;1/05/16&lt;/D&gt;&lt;D xsi:type="xsd:string"&gt;1/04/16&lt;/D&gt;&lt;D xsi:type="xsd:string"&gt;1/01/16&lt;/D&gt;&lt;D xsi:type="xsd:string"&gt;12/31/15&lt;/D&gt;&lt;/FQL&gt;&lt;FQL&gt;&lt;Q&gt;AZN-GB^FG_PRICE(42735,42369)&lt;/Q&gt;&lt;R&gt;262&lt;/R&gt;&lt;C&gt;1&lt;/C&gt;&lt;D xsi:type="xsd:double"&gt;44.375&lt;/D&gt;&lt;D xsi:type="xsd:double"&gt;44.27&lt;/D&gt;&lt;D xsi:type="xsd:double"&gt;44.17&lt;/D&gt;&lt;D xsi:type="xsd:double"&gt;44.07&lt;/D&gt;&lt;D xsi:type="xsd:double"&gt;44.07&lt;/D&gt;&lt;D xsi:type="xsd:double"&gt;44.07&lt;/D&gt;&lt;D xsi:type="xsd:double"&gt;43.425&lt;/D&gt;&lt;D xsi:type="xsd:double"&gt;43.125&lt;/D&gt;&lt;D xsi:type="xsd:double"&gt;43.315&lt;/D&gt;&lt;D xsi:type="xsd:double"&gt;43.035&lt;/D&gt;&lt;D xsi:type="xsd:double"&gt;44.01&lt;/D&gt;&lt;D xsi:type="xsd:double"&gt;44&lt;/D&gt;&lt;D xsi:type="xsd:double"&gt;43.05&lt;/D&gt;&lt;D xsi:type="xsd:double"&gt;43.16&lt;/D&gt;&lt;D xsi:type="xsd:double"&gt;42.06&lt;/D&gt;&lt;D xsi:type="xsd:double"&gt;42.8&lt;/D&gt;&lt;D xsi:type="xsd:double"&gt;41.16&lt;/D&gt;&lt;D xsi:type="xsd:double"&gt;40.07&lt;/D&gt;&lt;D xsi:type="xsd:double"&gt;40.375&lt;/D&gt;&lt;D xsi:type="xsd:double"&gt;40.335&lt;/D&gt;&lt;D xsi:type="xsd:double"&gt;40.55&lt;/D&gt;&lt;D xsi:type="xsd:double"&gt;40.8&lt;/D&gt;&lt;D xsi:type="xsd:double"&gt;41.495&lt;/D&gt;&lt;D xsi:type="xsd:double"&gt;42.46&lt;/D&gt;&lt;D xsi:type="xsd:double"&gt;42.485&lt;/D&gt;&lt;D xsi:type="xsd:double"&gt;43.015&lt;/D&gt;&lt;D xsi:type="xsd:double"&gt;42.1&lt;/D&gt;&lt;D xsi:type="xsd:double"&gt;41.68&lt;/D&gt;&lt;D xsi:type="xsd:double"&gt;42.055&lt;/D&gt;&lt;D xsi:type="xsd:double"&gt;43.255&lt;/D&gt;&lt;D xsi:type="xsd:double"&gt;43.235&lt;/D&gt;&lt;D xsi:type="xsd:double"&gt;43.4&lt;/D&gt;&lt;D xsi:type="xsd:double"&gt;43.535&lt;/D&gt;&lt;D xsi:type="xsd:double"&gt;43.615&lt;/D&gt;&lt;D xsi:type="xsd:double"&gt;43.655&lt;/D&gt;&lt;D xsi:type="xsd:double"&gt;43.26&lt;/D&gt;&lt;D xsi:type="xsd:double"&gt;44.045&lt;/D&gt;&lt;D xsi:type="xsd:double"&gt;45.755&lt;/D&gt;&lt;D xsi:type="xsd:double"&gt;44.505&lt;/D&gt;&lt;D xsi:type="xsd:double"&gt;44.305&lt;/D&gt;&lt;D xsi:type="xsd:double"&gt;43.68&lt;/D&gt;&lt;D xsi:type="xsd:double"&gt;44.345&lt;/D&gt;&lt;D xsi:type="xsd:double"&gt;45.255&lt;/D&gt;&lt;D xsi:type="xsd:double"&gt;45.12&lt;/D&gt;&lt;D xsi:type="xsd:double"&gt;45.88&lt;/D&gt;&lt;D xsi:type="xsd:double"&gt;46.17&lt;/D&gt;&lt;D xsi:type="xsd:double"&gt;46.145&lt;/D&gt;&lt;D xsi:type="xsd:double"&gt;47.77&lt;/D&gt;&lt;D xsi:type="xsd:double"&gt;48.115&lt;/D&gt;&lt;D xsi:type="xsd:double"&gt;48.51&lt;/D&gt;&lt;D xsi:type="xsd:double"&gt;49.52&lt;/D&gt;&lt;D xsi:type="xsd:double"&gt;49.775&lt;/D&gt;&lt;D xsi:type="xsd:double"&gt;49.405&lt;/D&gt;&lt;D xsi:type="xsd:double"&gt;50.02&lt;/D&gt;&lt;D xsi:type="xsd:double"&gt;49.745&lt;/D&gt;&lt;D xsi:type="xsd:double"&gt;49.47&lt;/D&gt;&lt;D xsi:type="xsd:double"&gt;49.505&lt;/D&gt;&lt;D xsi:type="xsd:double"&gt;49.585&lt;/D&gt;&lt;D xsi:type="xsd:double"&gt;50.51&lt;/D&gt;&lt;D xsi:type="xsd:double"&gt;50.96&lt;/D&gt;&lt;D xsi:type="xsd:double"&gt;50.86&lt;/D&gt;&lt;D xsi:type="xsd:double"&gt;50.26&lt;/D&gt;&lt;D xsi:type="xsd:double"&gt;50.42&lt;/D&gt;&lt;D xsi:type="xsd:double"&gt;50.25&lt;/D&gt;&lt;D xsi:type="xsd:double"&gt;50.41&lt;/D&gt;&lt;D xsi:type="xsd:double"&gt;50.04&lt;/D&gt;&lt;D xsi:type="xsd:double"&gt;50.26&lt;/D&gt;&lt;D xsi:type="xsd:double"&gt;51.22&lt;/D&gt;&lt;D xsi:type="xsd:double"&gt;50.58&lt;/D&gt;&lt;D xsi:type="xsd:double"&gt;50.99&lt;/D&gt;&lt;D xsi:type="xsd:double"&gt;51.7&lt;/D&gt;&lt;D xsi:type="xsd:double"&gt;51.57&lt;/D&gt;&lt;D xsi:type="xsd:double"&gt;50.66&lt;/D&gt;&lt;D xsi:type="xsd:double"&gt;51.12&lt;/D&gt;&lt;D xsi:type="xsd:double"&gt;50.79&lt;/D&gt;&lt;D xsi:type="xsd:double"&gt;50.95&lt;/D&gt;&lt;D xsi:type="xsd:double"&gt;49.94&lt;/D&gt;&lt;D xsi:type="xsd:double"&gt;49.52&lt;/D&gt;&lt;D xsi:type="xsd:double"&gt;48.67&lt;/D&gt;&lt;D xsi:type="xsd:double"&gt;48.58&lt;/D&gt;&lt;D xsi:type="xsd:double"&gt;48.19&lt;/D&gt;&lt;D xsi:type="xsd:double"&gt;48.665&lt;/D&gt;&lt;D xsi:type="xsd:double"&gt;48.77&lt;/D&gt;&lt;D xsi:type="xsd:double"&gt;48.66&lt;/D&gt;&lt;D xsi:type="xsd:double"&gt;49.03&lt;/D&gt;&lt;D xsi:type="xsd:double"&gt;49.385&lt;/D&gt;&lt;D xsi:type="xsd:double"&gt;48.21&lt;/D&gt;&lt;D xsi:type="xsd:double"&gt;49.09&lt;/D&gt;&lt;D xsi:type="xsd:double"&gt;50.02&lt;/D&gt;&lt;D xsi:type="xsd:double"&gt;49.55&lt;/D&gt;&lt;D xsi:type="xsd:double"&gt;49.55&lt;/D&gt;&lt;D xsi:type="xsd:double"&gt;50.11&lt;/D&gt;&lt;D xsi:type="xsd:double"&gt;50.8&lt;/D&gt;&lt;D xsi:type="xsd:double"&gt;50.62&lt;/D&gt;&lt;D xsi:type="xsd:double"&gt;50.91&lt;/D&gt;&lt;D xsi:type="xsd:double"&gt;50.58&lt;/D&gt;&lt;D xsi:type="xsd:double"&gt;50.46&lt;/D&gt;&lt;D xsi:type="xsd:double"&gt;50.69&lt;/D&gt;&lt;D xsi:type="xsd:double"&gt;50.97&lt;/D&gt;&lt;D xsi:type="xsd:double"&gt;51.44&lt;/D&gt;&lt;D xsi:type="xsd:double"&gt;51.05&lt;/D&gt;&lt;D xsi:type="xsd:double"&gt;51.61&lt;/D&gt;&lt;D xsi:type="xsd:double"&gt;51.6&lt;/D&gt;&lt;D xsi:type="xsd:double"&gt;51.77&lt;/D&gt;&lt;D xsi:type="xsd:double"&gt;51.9&lt;/D&gt;&lt;D xsi:type="xsd:double"&gt;52.2&lt;/D&gt;&lt;D xsi:type="xsd:double"&gt;51.53&lt;/D&gt;&lt;D xsi:type="xsd:double"&gt;50.16&lt;/D&gt;&lt;D xsi:type="xsd:double"&gt;50.02&lt;/D&gt;&lt;D xsi:type="xsd:double"&gt;50.66&lt;/D&gt;&lt;D xsi:type="xsd:double"&gt;50.48&lt;/D&gt;&lt;D xsi:type="xsd:double"&gt;50.27&lt;/D&gt;&lt;D xsi:type="xsd:double"&gt;46.9&lt;/D&gt;&lt;D xsi:type="xsd:double"&gt;46.385&lt;/D&gt;&lt;D xsi:type="xsd:double"&gt;46.535&lt;/D&gt;&lt;D xsi:type="xsd:double"&gt;46.125&lt;/D&gt;&lt;D xsi:type="xsd:double"&gt;45.235&lt;/D&gt;&lt;D xsi:type="xsd:double"&gt;45.79&lt;/D&gt;&lt;D xsi:type="xsd:double"&gt;45.335&lt;/D&gt;&lt;D xsi:type="xsd:double"&gt;45.27&lt;/D&gt;&lt;D xsi:type="xsd:double"&gt;45.02&lt;/D&gt;&lt;D xsi:type="xsd:double"&gt;44.695&lt;/D&gt;&lt;D xsi:type="xsd:double"&gt;44.99&lt;/D&gt;&lt;D xsi:type="xsd:double"&gt;44.76&lt;/D&gt;&lt;D xsi:type="xsd:double"&gt;45.56&lt;/D&gt;&lt;D xsi:type="xsd:double"&gt;45.74&lt;/D&gt;&lt;D xsi:type="xsd:double"&gt;45.935&lt;/D&gt;&lt;D xsi:type="xsd:double"&gt;45.525&lt;/D&gt;&lt;D xsi:type="xsd:double"&gt;45.545&lt;/D&gt;&lt;D xsi:type="xsd:double"&gt;44.74&lt;/D&gt;&lt;D xsi:type="xsd:double"&gt;45.025&lt;/D&gt;&lt;D xsi:type="xsd:double"&gt;44.67&lt;/D&gt;&lt;D xsi:type="xsd:double"&gt;43.805&lt;/D&gt;&lt;D xsi:type="xsd:double"&gt;42.735&lt;/D&gt;&lt;D xsi:type="xsd:double"&gt;41.26&lt;/D&gt;&lt;D xsi:type="xsd:double"&gt;40.315&lt;/D&gt;&lt;D xsi:type="xsd:double"&gt;38.985&lt;/D&gt;&lt;D xsi:type="xsd:double"&gt;38.87&lt;/D&gt;&lt;D xsi:type="xsd:double"&gt;38.725&lt;/D&gt;&lt;D xsi:type="xsd:double"&gt;38.48&lt;/D&gt;&lt;D xsi:type="xsd:double"&gt;37.93&lt;/D&gt;&lt;D xsi:type="xsd:double"&gt;38.11&lt;/D&gt;&lt;D xsi:type="xsd:double"&gt;38.12&lt;/D&gt;&lt;D xsi:type="xsd:double"&gt;37.74&lt;/D&gt;&lt;D xsi:type="xsd:double"&gt;38.25&lt;/D&gt;&lt;D xsi:type="xsd:double"&gt;38.52&lt;/D&gt;&lt;D xsi:type="xsd:double"&gt;39.53&lt;/D&gt;&lt;D xsi:type="xsd:double"&gt;40.325&lt;/D&gt;&lt;D xsi:type="xsd:double"&gt;40.54&lt;/D&gt;&lt;D xsi:type="xsd:double"&gt;40.675&lt;/D&gt;&lt;D xsi:type="xsd:double"&gt;40.39&lt;/D&gt;&lt;D xsi:type="xsd:double"&gt;40.42&lt;/D&gt;&lt;D xsi:type="xsd:double"&gt;40.155&lt;/D&gt;&lt;D xsi:type="xsd:double"&gt;40.28&lt;/D&gt;&lt;D xsi:type="xsd:double"&gt;40.225&lt;/D&gt;&lt;D xsi:type="xsd:double"&gt;40.225&lt;/D&gt;&lt;D xsi:type="xsd:double"&gt;40.115&lt;/D&gt;&lt;D xsi:type="xsd:double"&gt;40.145&lt;/D&gt;&lt;D xsi:type="xsd:double"&gt;39.585&lt;/D&gt;&lt;D xsi:type="xsd:double"&gt;39.005&lt;/D&gt;&lt;D xsi:type="xsd:double"&gt;38.945&lt;/D&gt;&lt;D xsi:type="xsd:double"&gt;38.12&lt;/D&gt;&lt;D xsi:type="xsd:double"&gt;39.005&lt;/D&gt;&lt;D xsi:type="xsd:double"&gt;39.305&lt;/D&gt;&lt;D xsi:type="xsd:double"&gt;39.15&lt;/D&gt;&lt;D xsi:type="xsd:double"&gt;39.4&lt;/D&gt;&lt;D xsi:type="xsd:double"&gt;38.8&lt;/D&gt;&lt;D xsi:type="xsd:double"&gt;39.325&lt;/D&gt;&lt;D xsi:type="xsd:double"&gt;39.28&lt;/D&gt;&lt;D xsi:type="xsd:double"&gt;39.445&lt;/D&gt;&lt;D xsi:type="xsd:double"&gt;37.985&lt;/D&gt;&lt;D xsi:type="xsd:double"&gt;38.095&lt;/D&gt;&lt;D xsi:type="xsd:double"&gt;38.325&lt;/D&gt;&lt;D xsi:type="xsd:double"&gt;39.115&lt;/D&gt;&lt;D xsi:type="xsd:double"&gt;39.28&lt;/D&gt;&lt;D xsi:type="xsd:double"&gt;39.28&lt;/D&gt;&lt;D xsi:type="xsd:double"&gt;39.595&lt;/D&gt;&lt;D xsi:type="xsd:double"&gt;39.965&lt;/D&gt;&lt;D xsi:type="xsd:double"&gt;39.99&lt;/D&gt;&lt;D xsi:type="xsd:double"&gt;40.84&lt;/D&gt;&lt;D xsi:type="xsd:double"&gt;41.165&lt;/D&gt;&lt;D xsi:type="xsd:double"&gt;41.58&lt;/D&gt;&lt;D xsi:type="xsd:double"&gt;41.41&lt;/D&gt;&lt;D xsi:type="xsd:double"&gt;41.6&lt;/D&gt;&lt;D xsi:type="xsd:double"&gt;41.68&lt;/D&gt;&lt;D xsi:type="xsd:double"&gt;41.465&lt;/D&gt;&lt;D xsi:type="xsd:double"&gt;41.41&lt;/D&gt;&lt;D xsi:type="xsd:double"&gt;40.995&lt;/D&gt;&lt;D xsi:type="xsd:double"&gt;40.57&lt;/D&gt;&lt;D xsi:type="xsd:double"&gt;40.65&lt;/D&gt;&lt;D xsi:type="xsd:double"&gt;41.465&lt;/D&gt;&lt;D xsi:type="xsd:double"&gt;41.675&lt;/D&gt;&lt;D xsi:type="xsd:double"&gt;41.275&lt;/D&gt;&lt;D xsi:type="xsd:double"&gt;39.51&lt;/D&gt;&lt;D xsi:type="xsd:double"&gt;39.71&lt;/D&gt;&lt;D xsi:type="xsd:double"&gt;39.325&lt;/D&gt;&lt;D xsi:type="xsd:double"&gt;39.025&lt;/D&gt;&lt;D xsi:type="xsd:double"&gt;39.155&lt;/D&gt;&lt;D xsi:type="xsd:double"&gt;39.145&lt;/D&gt;&lt;D xsi:type="xsd:double"&gt;39.07&lt;/D&gt;&lt;D xsi:type="xsd:double"&gt;39.07&lt;/D&gt;&lt;D xsi:type="xsd:double"&gt;39.07&lt;/D&gt;&lt;D xsi:type="xsd:double"&gt;39.52&lt;/D&gt;&lt;D xsi:type="xsd:double"&gt;39.15&lt;/D&gt;&lt;D xsi:type="xsd:double"&gt;39.015&lt;/D&gt;&lt;D xsi:type="xsd:double"&gt;38.9&lt;/D&gt;&lt;D xsi:type="xsd:double"&gt;39.465&lt;/D&gt;&lt;D xsi:type="xsd:double"&gt;40.05&lt;/D&gt;&lt;D xsi:type="xsd:double"&gt;40.22&lt;/D&gt;&lt;D xsi:type="xsd:double"&gt;40.52&lt;/D&gt;&lt;D xsi:type="xsd:double"&gt;40.435&lt;/D&gt;&lt;D xsi:type="xsd:double"&gt;40.185&lt;/D&gt;&lt;D xsi:type="xsd:double"&gt;40.76&lt;/D&gt;&lt;D xsi:type="xsd:double"&gt;40.545&lt;/D&gt;&lt;D xsi:type="xsd:double"&gt;40.165&lt;/D&gt;&lt;D xsi:type="xsd:double"&gt;40.21&lt;/D&gt;&lt;D xsi:type="xsd:double"&gt;40&lt;/D&gt;&lt;D xsi:type="xsd:double"&gt;40.73&lt;/D&gt;&lt;D xsi:type="xsd:double"&gt;40.93&lt;/D&gt;&lt;D xsi:type="xsd:double"&gt;41.07&lt;/D&gt;&lt;D xsi:type="xsd:double"&gt;42.045&lt;/D&gt;&lt;D xsi:type="xsd:double"&gt;41.99&lt;/D&gt;&lt;D xsi:type="xsd:double"&gt;40.865&lt;/D&gt;&lt;D xsi:type="xsd:double"&gt;41.305&lt;/D&gt;&lt;D xsi:type="xsd:double"&gt;41.43&lt;/D&gt;&lt;D xsi:type="xsd:double"&gt;40.73&lt;/D&gt;&lt;D xsi:type="xsd:double"&gt;41.295&lt;/D&gt;&lt;D xsi:type="xsd:double"&gt;42.795&lt;/D&gt;&lt;D xsi:type="xsd:double"&gt;41.84&lt;/D&gt;&lt;D xsi:type="xsd:double"&gt;41.51&lt;/D&gt;&lt;D xsi:type="xsd:double"&gt;40.465&lt;/D&gt;&lt;D xsi:type="xsd:double"&gt;39.91&lt;/D&gt;&lt;D xsi:type="xsd:double"&gt;40.09&lt;/D&gt;&lt;D xsi:type="xsd:double"&gt;39.145&lt;/D&gt;&lt;D xsi:type="xsd:double"&gt;39.06&lt;/D&gt;&lt;D xsi:type="xsd:double"&gt;41.095&lt;/D&gt;&lt;D xsi:type="xsd:double"&gt;41.43&lt;/D&gt;&lt;D xsi:type="xsd:double"&gt;44.12&lt;/D&gt;&lt;D xsi:type="xsd:double"&gt;44.99&lt;/D&gt;&lt;D xsi:type="xsd:double"&gt;45.04&lt;/D&gt;&lt;D xsi:type="xsd:double"&gt;44.875&lt;/D&gt;&lt;D xsi:type="xsd:double"&gt;43.47&lt;/D&gt;&lt;D xsi:type="xsd:double"&gt;44.73&lt;/D&gt;&lt;D xsi:type="xsd:double"&gt;44.155&lt;/D&gt;&lt;D xsi:type="xsd:double"&gt;44.405&lt;/D&gt;&lt;D xsi:type="xsd:double"&gt;43.605&lt;/D&gt;&lt;D xsi:type="xsd:double"&gt;42.715&lt;/D&gt;&lt;D xsi:type="xsd:double"&gt;42.355&lt;/D&gt;&lt;D xsi:type="xsd:double"&gt;43.125&lt;/D&gt;&lt;D xsi:type="xsd:double"&gt;42.105&lt;/D&gt;&lt;D xsi:type="xsd:double"&gt;42.3&lt;/D&gt;&lt;D xsi:type="xsd:double"&gt;43.23&lt;/D&gt;&lt;D xsi:type="xsd:double"&gt;43.965&lt;/D&gt;&lt;D xsi:type="xsd:double"&gt;43.24&lt;/D&gt;&lt;D xsi:type="xsd:double"&gt;42.555&lt;/D&gt;&lt;D xsi:type="xsd:double"&gt;43.49&lt;/D&gt;&lt;D xsi:type="xsd:double"&gt;43.81&lt;/D&gt;&lt;D xsi:type="xsd:double"&gt;45.225&lt;/D&gt;&lt;D xsi:type="xsd:double"&gt;45.62&lt;/D&gt;&lt;D xsi:type="xsd:double"&gt;44.78&lt;/D&gt;&lt;D xsi:type="xsd:double"&gt;46.165&lt;/D&gt;&lt;D xsi:type="xsd:double"&gt;46.165&lt;/D&gt;&lt;/FQL&gt;&lt;FQL&gt;&lt;Q&gt;180554^FG_PRICE(42735,42369)&lt;/Q&gt;&lt;R&gt;262&lt;/R&gt;&lt;C&gt;1&lt;/C&gt;&lt;D xsi:type="xsd:double"&gt;3873.22&lt;/D&gt;&lt;D xsi:type="xsd:double"&gt;3861.05&lt;/D&gt;&lt;D xsi:type="xsd:double"&gt;3854.54&lt;/D&gt;&lt;D xsi:type="xsd:double"&gt;3833.9&lt;/D&gt;&lt;D xsi:type="xsd:double"&gt;3833.9&lt;/D&gt;&lt;D xsi:type="xsd:double"&gt;3833.9&lt;/D&gt;&lt;D xsi:type="xsd:double"&gt;3831.31&lt;/D&gt;&lt;D xsi:type="xsd:double"&gt;3816.05&lt;/D&gt;&lt;D xsi:type="xsd:double"&gt;3817.94&lt;/D&gt;&lt;D xsi:type="xsd:double"&gt;3806.38&lt;/D&gt;&lt;D xsi:type="xsd:double"&gt;3803.7&lt;/D&gt;&lt;D xsi:type="xsd:double"&gt;3797.44&lt;/D&gt;&lt;D xsi:type="xsd:double"&gt;3772.28&lt;/D&gt;&lt;D xsi:type="xsd:double"&gt;3781.8&lt;/D&gt;&lt;D xsi:type="xsd:double"&gt;3744.93&lt;/D&gt;&lt;D xsi:type="xsd:double"&gt;3775.8&lt;/D&gt;&lt;D xsi:type="xsd:double"&gt;3763.35&lt;/D&gt;&lt;D xsi:type="xsd:double"&gt;3748.34&lt;/D&gt;&lt;D xsi:type="xsd:double"&gt;3687.98&lt;/D&gt;&lt;D xsi:type="xsd:double"&gt;3673.78&lt;/D&gt;&lt;D xsi:type="xsd:double"&gt;3665&lt;/D&gt;&lt;D xsi:type="xsd:double"&gt;3677.03&lt;/D&gt;&lt;D xsi:type="xsd:double"&gt;3692.4&lt;/D&gt;&lt;D xsi:type="xsd:double"&gt;3686.8&lt;/D&gt;&lt;D xsi:type="xsd:double"&gt;3698.16&lt;/D&gt;&lt;D xsi:type="xsd:double"&gt;3719.28&lt;/D&gt;&lt;D xsi:type="xsd:double"&gt;3713.73&lt;/D&gt;&lt;D xsi:type="xsd:double"&gt;3709.69&lt;/D&gt;&lt;D xsi:type="xsd:double"&gt;3712.44&lt;/D&gt;&lt;D xsi:type="xsd:double"&gt;3688.21&lt;/D&gt;&lt;D xsi:type="xsd:double"&gt;3692.21&lt;/D&gt;&lt;D xsi:type="xsd:double"&gt;3698.39&lt;/D&gt;&lt;D xsi:type="xsd:double"&gt;3674.2&lt;/D&gt;&lt;D xsi:type="xsd:double"&gt;3696.69&lt;/D&gt;&lt;D xsi:type="xsd:double"&gt;3675.46&lt;/D&gt;&lt;D xsi:type="xsd:double"&gt;3664.05&lt;/D&gt;&lt;D xsi:type="xsd:double"&gt;3714.9&lt;/D&gt;&lt;D xsi:type="xsd:double"&gt;3748.41&lt;/D&gt;&lt;D xsi:type="xsd:double"&gt;3713.78&lt;/D&gt;&lt;D xsi:type="xsd:double"&gt;3698.65&lt;/D&gt;&lt;D xsi:type="xsd:double"&gt;3641.91&lt;/D&gt;&lt;D xsi:type="xsd:double"&gt;3696.21&lt;/D&gt;&lt;D xsi:type="xsd:double"&gt;3717&lt;/D&gt;&lt;D xsi:type="xsd:double"&gt;3751.16&lt;/D&gt;&lt;D xsi:type="xsd:double"&gt;3768.14&lt;/D&gt;&lt;D xsi:type="xsd:double"&gt;3790.3&lt;/D&gt;&lt;D xsi:type="xsd:double"&gt;3784.02&lt;/D&gt;&lt;D xsi:type="xsd:double"&gt;3774.38&lt;/D&gt;&lt;D xsi:type="xsd:double"&gt;3805.76&lt;/D&gt;&lt;D xsi:type="xsd:double"&gt;3793.87&lt;/D&gt;&lt;D xsi:type="xsd:double"&gt;3811.19&lt;/D&gt;&lt;D xsi:type="xsd:double"&gt;3814.33&lt;/D&gt;&lt;D xsi:type="xsd:double"&gt;3815.23&lt;/D&gt;&lt;D xsi:type="xsd:double"&gt;3804.24&lt;/D&gt;&lt;D xsi:type="xsd:double"&gt;3773.94&lt;/D&gt;&lt;D xsi:type="xsd:double"&gt;3809.91&lt;/D&gt;&lt;D xsi:type="xsd:double"&gt;3789.92&lt;/D&gt;&lt;D xsi:type="xsd:double"&gt;3813.99&lt;/D&gt;&lt;D xsi:type="xsd:double"&gt;3839.02&lt;/D&gt;&lt;D xsi:type="xsd:double"&gt;3847.71&lt;/D&gt;&lt;D xsi:type="xsd:double"&gt;3824.76&lt;/D&gt;&lt;D xsi:type="xsd:double"&gt;3808.59&lt;/D&gt;&lt;D xsi:type="xsd:double"&gt;3826.53&lt;/D&gt;&lt;D xsi:type="xsd:double"&gt;3849.1&lt;/D&gt;&lt;D xsi:type="xsd:double"&gt;3804.58&lt;/D&gt;&lt;D xsi:type="xsd:double"&gt;3755.34&lt;/D&gt;&lt;D xsi:type="xsd:double"&gt;3764.23&lt;/D&gt;&lt;D xsi:type="xsd:double"&gt;3730.65&lt;/D&gt;&lt;D xsi:type="xsd:double"&gt;3706.83&lt;/D&gt;&lt;D xsi:type="xsd:double"&gt;3714.32&lt;/D&gt;&lt;D xsi:type="xsd:double"&gt;3761.85&lt;/D&gt;&lt;D xsi:type="xsd:double"&gt;3765.14&lt;/D&gt;&lt;D xsi:type="xsd:double"&gt;3729.17&lt;/D&gt;&lt;D xsi:type="xsd:double"&gt;3725.65&lt;/D&gt;&lt;D xsi:type="xsd:double"&gt;3717.61&lt;/D&gt;&lt;D xsi:type="xsd:double"&gt;3670.86&lt;/D&gt;&lt;D xsi:type="xsd:double"&gt;3674.94&lt;/D&gt;&lt;D xsi:type="xsd:double"&gt;3645.8&lt;/D&gt;&lt;D xsi:type="xsd:double"&gt;3643.41&lt;/D&gt;&lt;D xsi:type="xsd:double"&gt;3661.41&lt;/D&gt;&lt;D xsi:type="xsd:double"&gt;3701.38&lt;/D&gt;&lt;D xsi:type="xsd:double"&gt;3748.06&lt;/D&gt;&lt;D xsi:type="xsd:double"&gt;3737.86&lt;/D&gt;&lt;D xsi:type="xsd:double"&gt;3726.47&lt;/D&gt;&lt;D xsi:type="xsd:double"&gt;3750.71&lt;/D&gt;&lt;D xsi:type="xsd:double"&gt;3756.4&lt;/D&gt;&lt;D xsi:type="xsd:double"&gt;3685.63&lt;/D&gt;&lt;D xsi:type="xsd:double"&gt;3697.19&lt;/D&gt;&lt;D xsi:type="xsd:double"&gt;3718.31&lt;/D&gt;&lt;D xsi:type="xsd:double"&gt;3728.71&lt;/D&gt;&lt;D xsi:type="xsd:double"&gt;3728.71&lt;/D&gt;&lt;D xsi:type="xsd:double"&gt;3717.52&lt;/D&gt;&lt;D xsi:type="xsd:double"&gt;3730.84&lt;/D&gt;&lt;D xsi:type="xsd:double"&gt;3743.52&lt;/D&gt;&lt;D xsi:type="xsd:double"&gt;3722.71&lt;/D&gt;&lt;D xsi:type="xsd:double"&gt;3735.9&lt;/D&gt;&lt;D xsi:type="xsd:double"&gt;3740.27&lt;/D&gt;&lt;D xsi:type="xsd:double"&gt;3731.81&lt;/D&gt;&lt;D xsi:type="xsd:double"&gt;3748.86&lt;/D&gt;&lt;D xsi:type="xsd:double"&gt;3773.93&lt;/D&gt;&lt;D xsi:type="xsd:double"&gt;3762.03&lt;/D&gt;&lt;D xsi:type="xsd:double"&gt;3757.32&lt;/D&gt;&lt;D xsi:type="xsd:double"&gt;3732.38&lt;/D&gt;&lt;D xsi:type="xsd:double"&gt;3724.84&lt;/D&gt;&lt;D xsi:type="xsd:double"&gt;3700.89&lt;/D&gt;&lt;D xsi:type="xsd:double"&gt;3690.81&lt;/D&gt;&lt;D xsi:type="xsd:double"&gt;3659.12&lt;/D&gt;&lt;D xsi:type="xsd:double"&gt;3603.96&lt;/D&gt;&lt;D xsi:type="xsd:double"&gt;3610.93&lt;/D&gt;&lt;D xsi:type="xsd:double"&gt;3635.5&lt;/D&gt;&lt;D xsi:type="xsd:double"&gt;3653.83&lt;/D&gt;&lt;D xsi:type="xsd:double"&gt;3651.13&lt;/D&gt;&lt;D xsi:type="xsd:double"&gt;3663.95&lt;/D&gt;&lt;D xsi:type="xsd:double"&gt;3644.5&lt;/D&gt;&lt;D xsi:type="xsd:double"&gt;3639.01&lt;/D&gt;&lt;D xsi:type="xsd:double"&gt;3643.8&lt;/D&gt;&lt;D xsi:type="xsd:double"&gt;3633.12&lt;/D&gt;&lt;D xsi:type="xsd:double"&gt;3644.05&lt;/D&gt;&lt;D xsi:type="xsd:double"&gt;3625.96&lt;/D&gt;&lt;D xsi:type="xsd:double"&gt;3623.23&lt;/D&gt;&lt;D xsi:type="xsd:double"&gt;3606.72&lt;/D&gt;&lt;D xsi:type="xsd:double"&gt;3602.28&lt;/D&gt;&lt;D xsi:type="xsd:double"&gt;3607.61&lt;/D&gt;&lt;D xsi:type="xsd:double"&gt;3613.66&lt;/D&gt;&lt;D xsi:type="xsd:double"&gt;3611.02&lt;/D&gt;&lt;D xsi:type="xsd:double"&gt;3550.17&lt;/D&gt;&lt;D xsi:type="xsd:double"&gt;3515.12&lt;/D&gt;&lt;D xsi:type="xsd:double"&gt;3475.79&lt;/D&gt;&lt;D xsi:type="xsd:double"&gt;3514.46&lt;/D&gt;&lt;D xsi:type="xsd:double"&gt;3518.96&lt;/D&gt;&lt;D xsi:type="xsd:double"&gt;3555.45&lt;/D&gt;&lt;D xsi:type="xsd:double"&gt;3515.45&lt;/D&gt;&lt;D xsi:type="xsd:double"&gt;3441.62&lt;/D&gt;&lt;D xsi:type="xsd:double"&gt;3326.28&lt;/D&gt;&lt;D xsi:type="xsd:double"&gt;3237.54&lt;/D&gt;&lt;D xsi:type="xsd:double"&gt;3348.58&lt;/D&gt;&lt;D xsi:type="xsd:double"&gt;3481.74&lt;/D&gt;&lt;D xsi:type="xsd:double"&gt;3437.09&lt;/D&gt;&lt;D xsi:type="xsd:double"&gt;3419.35&lt;/D&gt;&lt;D xsi:type="xsd:double"&gt;3409.01&lt;/D&gt;&lt;D xsi:type="xsd:double"&gt;3309.39&lt;/D&gt;&lt;D xsi:type="xsd:double"&gt;3263.43&lt;/D&gt;&lt;D xsi:type="xsd:double"&gt;3281.41&lt;/D&gt;&lt;D xsi:type="xsd:double"&gt;3259.74&lt;/D&gt;&lt;D xsi:type="xsd:double"&gt;33</t>
        </r>
      </text>
    </comment>
    <comment ref="A4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25.95&lt;/D&gt;&lt;D xsi:type="xsd:double"&gt;3366.91&lt;/D&gt;&lt;D xsi:type="xsd:double"&gt;3428.36&lt;/D&gt;&lt;D xsi:type="xsd:double"&gt;3461.66&lt;/D&gt;&lt;D xsi:type="xsd:double"&gt;3454.09&lt;/D&gt;&lt;D xsi:type="xsd:double"&gt;3448.53&lt;/D&gt;&lt;D xsi:type="xsd:double"&gt;3416.1&lt;/D&gt;&lt;D xsi:type="xsd:double"&gt;3406.05&lt;/D&gt;&lt;D xsi:type="xsd:double"&gt;3407.91&lt;/D&gt;&lt;D xsi:type="xsd:double"&gt;3429.77&lt;/D&gt;&lt;D xsi:type="xsd:double"&gt;3448.45&lt;/D&gt;&lt;D xsi:type="xsd:double"&gt;3448.45&lt;/D&gt;&lt;D xsi:type="xsd:double"&gt;3444.78&lt;/D&gt;&lt;D xsi:type="xsd:double"&gt;3444.81&lt;/D&gt;&lt;D xsi:type="xsd:double"&gt;3421.93&lt;/D&gt;&lt;D xsi:type="xsd:double"&gt;3382.15&lt;/D&gt;&lt;D xsi:type="xsd:double"&gt;3387.22&lt;/D&gt;&lt;D xsi:type="xsd:double"&gt;3334.79&lt;/D&gt;&lt;D xsi:type="xsd:double"&gt;3390.18&lt;/D&gt;&lt;D xsi:type="xsd:double"&gt;3390.29&lt;/D&gt;&lt;D xsi:type="xsd:double"&gt;3377.83&lt;/D&gt;&lt;D xsi:type="xsd:double"&gt;3370.33&lt;/D&gt;&lt;D xsi:type="xsd:double"&gt;3355.5&lt;/D&gt;&lt;D xsi:type="xsd:double"&gt;3383.64&lt;/D&gt;&lt;D xsi:type="xsd:double"&gt;3380.82&lt;/D&gt;&lt;D xsi:type="xsd:double"&gt;3360.82&lt;/D&gt;&lt;D xsi:type="xsd:double"&gt;3364.24&lt;/D&gt;&lt;D xsi:type="xsd:double"&gt;3361.04&lt;/D&gt;&lt;D xsi:type="xsd:double"&gt;3358.69&lt;/D&gt;&lt;D xsi:type="xsd:double"&gt;3393.97&lt;/D&gt;&lt;D xsi:type="xsd:double"&gt;3421.7&lt;/D&gt;&lt;D xsi:type="xsd:double"&gt;3421.7&lt;/D&gt;&lt;D xsi:type="xsd:double"&gt;3466.4&lt;/D&gt;&lt;D xsi:type="xsd:double"&gt;3466.14&lt;/D&gt;&lt;D xsi:type="xsd:double"&gt;3445.67&lt;/D&gt;&lt;D xsi:type="xsd:double"&gt;3436.3&lt;/D&gt;&lt;D xsi:type="xsd:double"&gt;3455.51&lt;/D&gt;&lt;D xsi:type="xsd:double"&gt;3490.63&lt;/D&gt;&lt;D xsi:type="xsd:double"&gt;3504.16&lt;/D&gt;&lt;D xsi:type="xsd:double"&gt;3502.7&lt;/D&gt;&lt;D xsi:type="xsd:double"&gt;3474.23&lt;/D&gt;&lt;D xsi:type="xsd:double"&gt;3470.96&lt;/D&gt;&lt;D xsi:type="xsd:double"&gt;3483.41&lt;/D&gt;&lt;D xsi:type="xsd:double"&gt;3483.97&lt;/D&gt;&lt;D xsi:type="xsd:double"&gt;3421.51&lt;/D&gt;&lt;D xsi:type="xsd:double"&gt;3401.97&lt;/D&gt;&lt;D xsi:type="xsd:double"&gt;3405.37&lt;/D&gt;&lt;D xsi:type="xsd:double"&gt;3370.98&lt;/D&gt;&lt;D xsi:type="xsd:double"&gt;3387.31&lt;/D&gt;&lt;D xsi:type="xsd:double"&gt;3350.68&lt;/D&gt;&lt;D xsi:type="xsd:double"&gt;3387.53&lt;/D&gt;&lt;D xsi:type="xsd:double"&gt;3379.36&lt;/D&gt;&lt;D xsi:type="xsd:double"&gt;3395.19&lt;/D&gt;&lt;D xsi:type="xsd:double"&gt;3408.9&lt;/D&gt;&lt;D xsi:type="xsd:double"&gt;3358.47&lt;/D&gt;&lt;D xsi:type="xsd:double"&gt;3355.54&lt;/D&gt;&lt;D xsi:type="xsd:double"&gt;3355.54&lt;/D&gt;&lt;D xsi:type="xsd:double"&gt;3355.54&lt;/D&gt;&lt;D xsi:type="xsd:double"&gt;3403.59&lt;/D&gt;&lt;D xsi:type="xsd:double"&gt;3402.24&lt;/D&gt;&lt;D xsi:type="xsd:double"&gt;3396.95&lt;/D&gt;&lt;D xsi:type="xsd:double"&gt;3400.91&lt;/D&gt;&lt;D xsi:type="xsd:double"&gt;3403.47&lt;/D&gt;&lt;D xsi:type="xsd:double"&gt;3388.66&lt;/D&gt;&lt;D xsi:type="xsd:double"&gt;3368.61&lt;/D&gt;&lt;D xsi:type="xsd:double"&gt;3386.05&lt;/D&gt;&lt;D xsi:type="xsd:double"&gt;3367.52&lt;/D&gt;&lt;D xsi:type="xsd:double"&gt;3314.2&lt;/D&gt;&lt;D xsi:type="xsd:double"&gt;3369.93&lt;/D&gt;&lt;D xsi:type="xsd:double"&gt;3362.78&lt;/D&gt;&lt;D xsi:type="xsd:double"&gt;3394.68&lt;/D&gt;&lt;D xsi:type="xsd:double"&gt;3405.27&lt;/D&gt;&lt;D xsi:type="xsd:double"&gt;3367.83&lt;/D&gt;&lt;D xsi:type="xsd:double"&gt;3373.43&lt;/D&gt;&lt;D xsi:type="xsd:double"&gt;3377.18&lt;/D&gt;&lt;D xsi:type="xsd:double"&gt;3345.84&lt;/D&gt;&lt;D xsi:type="xsd:double"&gt;3343.99&lt;/D&gt;&lt;D xsi:type="xsd:double"&gt;3300.6&lt;/D&gt;&lt;D xsi:type="xsd:double"&gt;3226.48&lt;/D&gt;&lt;D xsi:type="xsd:double"&gt;3272.68&lt;/D&gt;&lt;D xsi:type="xsd:double"&gt;3307.99&lt;/D&gt;&lt;D xsi:type="xsd:double"&gt;3263.91&lt;/D&gt;&lt;D xsi:type="xsd:double"&gt;3274.17&lt;/D&gt;&lt;D xsi:type="xsd:double"&gt;3298.28&lt;/D&gt;&lt;D xsi:type="xsd:double"&gt;3208.28&lt;/D&gt;&lt;D xsi:type="xsd:double"&gt;3192.1&lt;/D&gt;&lt;D xsi:type="xsd:double"&gt;3129.63&lt;/D&gt;&lt;D xsi:type="xsd:double"&gt;3046.53&lt;/D&gt;&lt;D xsi:type="xsd:double"&gt;3118.57&lt;/D&gt;&lt;D xsi:type="xsd:double"&gt;3093.67&lt;/D&gt;&lt;D xsi:type="xsd:double"&gt;3126.95&lt;/D&gt;&lt;D xsi:type="xsd:double"&gt;3215.11&lt;/D&gt;&lt;D xsi:type="xsd:double"&gt;3240.06&lt;/D&gt;&lt;D xsi:type="xsd:double"&gt;3209.11&lt;/D&gt;&lt;D xsi:type="xsd:double"&gt;3257.66&lt;/D&gt;&lt;D xsi:type="xsd:double"&gt;3325.54&lt;/D&gt;&lt;D xsi:type="xsd:double"&gt;3335.9&lt;/D&gt;&lt;D xsi:type="xsd:double"&gt;3258.27&lt;/D&gt;&lt;D xsi:type="xsd:double"&gt;3286.57&lt;/D&gt;&lt;D xsi:type="xsd:double"&gt;3248.36&lt;/D&gt;&lt;D xsi:type="xsd:double"&gt;3232.59&lt;/D&gt;&lt;D xsi:type="xsd:double"&gt;3241.5&lt;/D&gt;&lt;D xsi:type="xsd:double"&gt;3174.33&lt;/D&gt;&lt;D xsi:type="xsd:double"&gt;3123.43&lt;/D&gt;&lt;D xsi:type="xsd:double"&gt;3231.53&lt;/D&gt;&lt;D xsi:type="xsd:double"&gt;3183.92&lt;/D&gt;&lt;D xsi:type="xsd:double"&gt;3202.33&lt;/D&gt;&lt;D xsi:type="xsd:double"&gt;3262.61&lt;/D&gt;&lt;D xsi:type="xsd:double"&gt;3292.6&lt;/D&gt;&lt;D xsi:type="xsd:double"&gt;3277.84&lt;/D&gt;&lt;D xsi:type="xsd:double"&gt;3251.72&lt;/D&gt;&lt;D xsi:type="xsd:double"&gt;3272.61&lt;/D&gt;&lt;D xsi:type="xsd:double"&gt;3293.3&lt;/D&gt;&lt;D xsi:type="xsd:double"&gt;3356&lt;/D&gt;&lt;D xsi:type="xsd:double"&gt;3389.41&lt;/D&gt;&lt;D xsi:type="xsd:double"&gt;3367.42&lt;/D&gt;&lt;D xsi:type="xsd:double"&gt;3444.26&lt;/D&gt;&lt;D xsi:type="xsd:double"&gt;3444.26&lt;/D&gt;&lt;/FQL&gt;&lt;FQL&gt;&lt;Q&gt;BMY-US^DATE(42735,42369)&lt;/Q&gt;&lt;R&gt;262&lt;/R&gt;&lt;C&gt;1&lt;/C&gt;&lt;D xsi:type="xsd:string"&gt;12/30/16&lt;/D&gt;&lt;D xsi:type="xsd:string"&gt;12/29/16&lt;/D&gt;&lt;D xsi:type="xsd:string"&gt;12/28/16&lt;/D&gt;&lt;D xsi:type="xsd:string"&gt;12/27/16&lt;/D&gt;&lt;D xsi:type="xsd:string"&gt;12/26/16&lt;/D&gt;&lt;D xsi:type="xsd:string"&gt;12/23/16&lt;/D&gt;&lt;D xsi:type="xsd:string"&gt;12/22/16&lt;/D&gt;&lt;D xsi:type="xsd:string"&gt;12/21/16&lt;/D&gt;&lt;D xsi:type="xsd:string"&gt;12/20/16&lt;/D&gt;&lt;D xsi:type="xsd:string"&gt;12/19/16&lt;/D&gt;&lt;D xsi:type="xsd:string"&gt;12/16/16&lt;/D&gt;&lt;D xsi:type="xsd:string"&gt;12/15/16&lt;/D&gt;&lt;D xsi:type="xsd:string"&gt;12/14/16&lt;/D&gt;&lt;D xsi:type="xsd:string"&gt;12/13/16&lt;/D&gt;&lt;D xsi:type="xsd:string"&gt;12/12/16&lt;/D&gt;&lt;D xsi:type="xsd:string"&gt;12/09/16&lt;/D&gt;&lt;D xsi:type="xsd:string"&gt;12/08/16&lt;/D&gt;&lt;D xsi:type="xsd:string"&gt;12/07/16&lt;/D&gt;&lt;D xsi:type="xsd:string"&gt;12/06/16&lt;/D&gt;&lt;D xsi:type="xsd:string"&gt;12/05/16&lt;/D&gt;&lt;D xsi:type="xsd:string"&gt;12/02/16&lt;/D&gt;&lt;D xsi:type="xsd:string"&gt;12/01/16&lt;/D&gt;&lt;D xsi:type="xsd:string"&gt;11/30/16&lt;/D&gt;&lt;D xsi:type="xsd:string"&gt;11/29/16&lt;/D&gt;&lt;D xsi:type="xsd:string"&gt;11/28/16&lt;/D&gt;&lt;D xsi:type="xsd:string"&gt;11/25/16&lt;/D&gt;&lt;D xsi:type="xsd:string"&gt;11/24/16&lt;/D&gt;&lt;D xsi:type="xsd:string"&gt;11/23/16&lt;/D&gt;&lt;D xsi:type="xsd:string"&gt;11/22/16&lt;/D&gt;&lt;D xsi:type="xsd:string"&gt;11/21/16&lt;/D&gt;&lt;D xsi:type="xsd:string"&gt;11/18/16&lt;/D&gt;&lt;D xsi:type="xsd:string"&gt;11/17/16&lt;/D&gt;&lt;D xsi:type="xsd:string"&gt;11/16/16&lt;/D&gt;&lt;D xsi:type="xsd:string"&gt;11/15/16&lt;/D&gt;&lt;D xsi:type="xsd:string"&gt;11/14/16&lt;/D&gt;&lt;D xsi:type="xsd:string"&gt;11/11/16&lt;/D&gt;&lt;D xsi:type="xsd:string"&gt;11/10/16&lt;/D&gt;&lt;D xsi:type="xsd:string"&gt;11/09/16&lt;/D&gt;&lt;D xsi:type="xsd:string"&gt;11/08/16&lt;/D&gt;&lt;D xsi:type="xsd:string"&gt;11/07/16&lt;/D&gt;&lt;D xsi:type="xsd:string"&gt;11/04/16&lt;/D&gt;&lt;D xsi:type="xsd:string"&gt;11/03/16&lt;/D&gt;&lt;D xsi:type="xsd:string"&gt;11/02/16&lt;/D&gt;&lt;D xsi:type="xsd:string"&gt;11/01/16&lt;/D&gt;&lt;D xsi:type="xsd:string"&gt;10/31/16&lt;/D&gt;&lt;D xsi:type="xsd:string"&gt;10/28/16&lt;/D&gt;&lt;D xsi:type="xsd:string"&gt;10/27/16&lt;/D&gt;&lt;D xsi:type="xsd:string"&gt;10/26/16&lt;/D&gt;&lt;D xsi:type="xsd:string"&gt;10/25/16&lt;/D&gt;&lt;D xsi:type="xsd:string"&gt;10/24/16&lt;/D&gt;&lt;D xsi:type="xsd:string"&gt;10/21/16&lt;/D&gt;&lt;D xsi:type="xsd:string"&gt;10/20/16&lt;/D&gt;&lt;D xsi:type="xsd:string"&gt;10/19/16&lt;/D&gt;&lt;D xsi:type="xsd:string"&gt;10/18/16&lt;/D&gt;&lt;D xsi:type="xsd:string"&gt;10/17/16&lt;/D&gt;&lt;D xsi:type="xsd:string"&gt;10/14/16&lt;/D&gt;&lt;D xsi:type="xsd:string"&gt;10/13/16&lt;/D&gt;&lt;D xsi:type="xsd:string"&gt;10/12/16&lt;/D&gt;&lt;D xsi:type="xsd:string"&gt;10/11/16&lt;/D&gt;&lt;D xsi:type="xsd:string"&gt;10/10/16&lt;/D&gt;&lt;D xsi:type="xsd:string"&gt;10/07/16&lt;/D&gt;&lt;D xsi:type="xsd:string"&gt;10/06/16&lt;/D&gt;&lt;D xsi:type="xsd:string"&gt;10/05/16&lt;/D&gt;&lt;D xsi:type="xsd:string"&gt;10/04/16&lt;/D&gt;&lt;D xsi:type="xsd:string"&gt;10/03/16&lt;/D&gt;&lt;D xsi:type="xsd:string"&gt;9/30/16&lt;/D&gt;&lt;D xsi:type="xsd:string"&gt;9/29/16&lt;/D&gt;&lt;D xsi:type="xsd:string"&gt;9/28/16&lt;/D&gt;&lt;D xsi:type="xsd:string"&gt;9/27/16&lt;/D&gt;&lt;D xsi:type="xsd:string"&gt;9/26/16&lt;/D&gt;&lt;D xsi:type="xsd:string"&gt;9/23/16&lt;/D&gt;&lt;D xsi:type="xsd:string"&gt;9/22/16&lt;/D&gt;&lt;D xsi:type="xsd:string"&gt;9/21/16&lt;/D&gt;&lt;D xsi:type="xsd:string"&gt;9/20/16&lt;/D&gt;&lt;D xsi:type="xsd:string"&gt;9/19/16&lt;/D&gt;&lt;D xsi:type="xsd:string"&gt;9/16/16&lt;/D&gt;&lt;D xsi:type="xsd:string"&gt;9/15/16&lt;/D&gt;&lt;D xsi:type="xsd:string"&gt;9/14/16&lt;/D&gt;&lt;D xsi:type="xsd:string"&gt;9/13/16&lt;/D&gt;&lt;D xsi:type="xsd:string"&gt;9/12/16&lt;/D&gt;&lt;D xsi:type="xsd:string"&gt;9/09/16&lt;/D&gt;&lt;D xsi:type="xsd:string"&gt;9/08/16&lt;/D&gt;&lt;D xsi:type="xsd:string"&gt;9/07/16&lt;/D&gt;&lt;D xsi:type="xsd:string"&gt;9/06/16&lt;/D&gt;&lt;D xsi:type="xsd:string"&gt;9/05/16&lt;/D&gt;&lt;D xsi:type="xsd:string"&gt;9/02/16&lt;/D&gt;&lt;D xsi:type="xsd:string"&gt;9/01/16&lt;/D&gt;&lt;D xsi:type="xsd:string"&gt;8/31/16&lt;/D&gt;&lt;D xsi:type="xsd:string"&gt;8/30/16&lt;/D&gt;&lt;D xsi:type="xsd:string"&gt;8/29/16&lt;/D&gt;&lt;D xsi:type="xsd:string"&gt;8/26/16&lt;/D&gt;&lt;D xsi:type="xsd:string"&gt;8/25/16&lt;/D&gt;&lt;D xsi:type="xsd:string"&gt;8/24/16&lt;/D&gt;&lt;D xsi:type="xsd:string"&gt;8/23/16&lt;/D&gt;&lt;D xsi:type="xsd:string"&gt;8/22/16&lt;/D&gt;&lt;D xsi:type="xsd:string"&gt;8/19/16&lt;/D&gt;&lt;D xsi:type="xsd:string"&gt;8/18/16&lt;/D&gt;&lt;D xsi:type="xsd:string"&gt;8/17/16&lt;/D&gt;&lt;D xsi:type="xsd:string"&gt;8/16/16&lt;/D&gt;&lt;D xsi:type="xsd:string"&gt;8/15/16&lt;/D&gt;&lt;D xsi:type="xsd:string"&gt;8/12/16&lt;/D&gt;&lt;D xsi:type="xsd:string"&gt;8/11/16&lt;/D&gt;&lt;D xsi:type="xsd:string"&gt;8/10/16&lt;/D&gt;&lt;D xsi:type="xsd:string"&gt;8/09/16&lt;/D&gt;&lt;D xsi:type="xsd:string"&gt;8/08/16&lt;/D&gt;&lt;D xsi:type="xsd:string"&gt;8/05/16&lt;/D&gt;&lt;D xsi:type="xsd:string"&gt;8/04/16&lt;/D&gt;&lt;D xsi:type="xsd:string"&gt;8/03/16&lt;/D&gt;&lt;D xsi:type="xsd:string"&gt;8/02/16&lt;/D&gt;&lt;D xsi:type="xsd:string"&gt;8/01/16&lt;/D&gt;&lt;D xsi:type="xsd:string"&gt;7/29/16&lt;/D&gt;&lt;D xsi:type="xsd:string"&gt;7/28/16&lt;/D&gt;&lt;D xsi:type="xsd:string"&gt;7/27/16&lt;/D&gt;&lt;D xsi:type="xsd:string"&gt;7/26/16&lt;/D&gt;&lt;D xsi:type="xsd:string"&gt;7/25/16&lt;/D&gt;&lt;D xsi:type="xsd:string"&gt;7/22/16&lt;/D&gt;&lt;D xsi:type="xsd:string"&gt;7/21/16&lt;/D&gt;&lt;D xsi:type="xsd:string"&gt;7/20/16&lt;/D&gt;&lt;D xsi:type="xsd:string"&gt;7/19/16&lt;/D&gt;&lt;D xsi:type="xsd:string"&gt;7/18/16&lt;/D&gt;&lt;D xsi:type="xsd:string"&gt;7/15/16&lt;/D&gt;&lt;D xsi:type="xsd:string"&gt;7/14/16&lt;/D&gt;&lt;D xsi:type="xsd:string"&gt;7/13/16&lt;/D&gt;&lt;D xsi:type="xsd:string"&gt;7/12/16&lt;/D&gt;&lt;D xsi:type="xsd:string"&gt;7/11/16&lt;/D&gt;&lt;D xsi:type="xsd:string"&gt;7/08/16&lt;/D&gt;&lt;D xsi:type="xsd:string"&gt;7/07/16&lt;/D&gt;&lt;D xsi:type="xsd:string"&gt;7/06/16&lt;/D&gt;&lt;D xsi:type="xsd:string"&gt;7/05/16&lt;/D&gt;&lt;D xsi:type="xsd:string"&gt;7/04/16&lt;/D&gt;&lt;D xsi:type="xsd:string"&gt;7/01/16&lt;/D&gt;&lt;D xsi:type="xsd:string"&gt;6/30/16&lt;/D&gt;&lt;D xsi:type="xsd:string"&gt;6/29/16&lt;/D&gt;&lt;D xsi:type="xsd:string"&gt;6/28/16&lt;/D&gt;&lt;D xsi:type="xsd:string"&gt;6/27/16&lt;/D&gt;&lt;D xsi:type="xsd:string"&gt;6/24/16&lt;/D&gt;&lt;D xsi:type="xsd:string"&gt;6/23/16&lt;/D&gt;&lt;D xsi:type="xsd:string"&gt;6/22/16&lt;/D&gt;&lt;D xsi:type="xsd:string"&gt;6/21/16&lt;/D&gt;&lt;D xsi:type="xsd:string"&gt;6/20/16&lt;/D&gt;&lt;D xsi:type="xsd:string"&gt;6/17/16&lt;/D&gt;&lt;D xsi:type="xsd:string"&gt;6/16/16&lt;/D&gt;&lt;D xsi:type="xsd:string"&gt;6/15/16&lt;/D&gt;&lt;D xsi:type="xsd:string"&gt;6/14/16&lt;/D&gt;&lt;D xsi:type="xsd:string"&gt;6/13/16&lt;/D&gt;&lt;D xsi:type="xsd:string"&gt;6/10/16&lt;/D&gt;&lt;D xsi:type="xsd:string"&gt;6/09/16&lt;/D&gt;&lt;D xsi:type="xsd:string"&gt;6/08/16&lt;/D&gt;&lt;D xsi:type="xsd:string"&gt;6/07/16&lt;/D&gt;&lt;D xsi:type="xsd:string"&gt;6/06/16&lt;/D&gt;&lt;D xsi:type="xsd:string"&gt;6/03/16&lt;/D&gt;&lt;D xsi:type="xsd:string"&gt;6/02/16&lt;/D&gt;&lt;D xsi:type="xsd:string"&gt;6/01/16&lt;/D&gt;&lt;D xsi:type="xsd:string"&gt;5/31/16&lt;/D&gt;&lt;D xsi:type="xsd:string"&gt;5/30/16&lt;/D&gt;&lt;D xsi:type="xsd:string"&gt;5/27/16&lt;/D&gt;&lt;D xsi:type="xsd:string"&gt;5/26/16&lt;/D&gt;&lt;D xsi:type="xsd:string"&gt;5/25/16&lt;/D&gt;&lt;D xsi:type="xsd:string"&gt;5/24/16&lt;/D&gt;&lt;D xsi:type="xsd:string"&gt;5/23/16&lt;/D&gt;&lt;D xsi:type="xsd:string"&gt;5/20/16&lt;/D&gt;&lt;D xsi:type="xsd:string"&gt;5/19/16&lt;/D&gt;&lt;D xsi:type="xsd:string"&gt;5/18/16&lt;/D&gt;&lt;D xsi:type="xsd:string"&gt;5/17/16&lt;/D&gt;&lt;D xsi:type="xsd:string"&gt;5/16/16&lt;/D&gt;&lt;D xsi:type="xsd:string"&gt;5/13/16&lt;/D&gt;&lt;D xsi:type="xsd:string"&gt;5/12/16&lt;/D&gt;&lt;D xsi:type="xsd:string"&gt;5/11/16&lt;/D&gt;&lt;D xsi:type="xsd:string"&gt;5/10/16&lt;/D&gt;&lt;D xsi:type="xsd:string"&gt;5/09/16&lt;/D&gt;&lt;D xsi:type="xsd:string"&gt;5/06/16&lt;/D&gt;&lt;D xsi:type="xsd:string"&gt;5/05/16&lt;/D&gt;&lt;D xsi:type="xsd:string"&gt;5/04/16&lt;/D&gt;&lt;D xsi:type="xsd:string"&gt;5/03/16&lt;/D&gt;&lt;D xsi:type="xsd:string"&gt;5/02/16&lt;/D&gt;&lt;D xsi:type="xsd:string"&gt;4/29/16&lt;/D&gt;&lt;D xsi:type="xsd:string"&gt;4/28/16&lt;/D&gt;&lt;D xsi:type="xsd:string"&gt;4/27/16&lt;/D&gt;&lt;D xsi:type="xsd:string"&gt;4/26/16&lt;/D&gt;&lt;D xsi:type="xsd:string"&gt;4/25/16&lt;/D&gt;&lt;D xsi:type="xsd:string"&gt;4/22/16&lt;/D&gt;&lt;D xsi:type="xsd:string"&gt;4/21/16&lt;/D&gt;&lt;D xsi:type="xsd:string"&gt;4/20/16&lt;/D&gt;&lt;D xsi:type="xsd:string"&gt;4/19/16&lt;/D&gt;&lt;D xsi:type="xsd:string"&gt;4/18/16&lt;/D&gt;&lt;D xsi:type="xsd:string"&gt;4/15/16&lt;/D&gt;&lt;D xsi:type="xsd:string"&gt;4/14/16&lt;/D&gt;&lt;D xsi:type="xsd:string"&gt;4/13/16&lt;/D&gt;&lt;D xsi:type="xsd:string"&gt;4/12/16&lt;/D&gt;&lt;D xsi:type="xsd:string"&gt;4/11/16&lt;/D&gt;&lt;D xsi:type="xsd:string"&gt;4/08/16&lt;/D&gt;&lt;D xsi:type="xsd:string"&gt;4/07/16&lt;/D&gt;&lt;D xsi:type="xsd:string"&gt;4/06/16&lt;/D&gt;&lt;D xsi:type="xsd:string"&gt;4/05/16&lt;/D&gt;&lt;D xsi:type="xsd:string"&gt;4/04/16&lt;/D&gt;&lt;D xsi:type="xsd:string"&gt;4/01/16&lt;/D&gt;&lt;D xsi:type="xsd:string"&gt;3/31/16&lt;/D&gt;&lt;D xsi:type="xsd:string"&gt;3/30/16&lt;/D&gt;&lt;D xsi:type="xsd:string"&gt;3/29/16&lt;/D&gt;&lt;D xsi:type="xsd:string"&gt;3/28/16&lt;/D&gt;&lt;D xsi:type="xsd:string"&gt;3/25/16&lt;/D&gt;&lt;D xsi:type="xsd:string"&gt;3/24/16&lt;/D&gt;&lt;D xsi:type="xsd:string"&gt;3/23/16&lt;/D&gt;&lt;D xsi:type="xsd:string"&gt;3/22/16&lt;/D&gt;&lt;D xsi:type="xsd:string"&gt;3/21/16&lt;/D&gt;&lt;D xsi:type="xsd:string"&gt;3/18/16&lt;/D&gt;&lt;D xsi:type="xsd:string"&gt;3/17/16&lt;/D&gt;&lt;D xsi:type="xsd:string"&gt;3/16/16&lt;/D&gt;&lt;D xsi:type="xsd:string"&gt;3/15/16&lt;/D&gt;&lt;D xsi:type="xsd:string"&gt;3/14/16&lt;/D&gt;&lt;D xsi:type="xsd:string"&gt;3/11/16&lt;/D&gt;&lt;D xsi:type="xsd:string"&gt;3/10/16&lt;/D&gt;&lt;D xsi:type="xsd:string"&gt;3/09/16&lt;/D&gt;&lt;D xsi:type="xsd:string"&gt;3/08/16&lt;/D&gt;&lt;D xsi:type="xsd:string"&gt;3/07/16&lt;/D&gt;&lt;D xsi:type="xsd:string"&gt;3/04/16&lt;/D&gt;&lt;D xsi:type="xsd:string"&gt;3/03/16&lt;/D&gt;&lt;D xsi:type="xsd:string"&gt;3/02/16&lt;/D&gt;&lt;D xsi:type="xsd:string"&gt;3/01/16&lt;/D&gt;&lt;D xsi:type="xsd:string"&gt;2/29/16&lt;/D&gt;&lt;D xsi:type="xsd:string"&gt;2/26/16&lt;/D&gt;&lt;D xsi:type="xsd:string"&gt;2/25/16&lt;/D&gt;&lt;D xsi:type="xsd:string"&gt;2/24/16&lt;/D&gt;&lt;D xsi:type="xsd:string"&gt;2/23/16&lt;/D&gt;&lt;D xsi:type="xsd:string"&gt;2/22/16&lt;/D&gt;&lt;D xsi:type="xsd:string"&gt;2/19/16&lt;/D&gt;&lt;D xsi:type="xsd:string"&gt;2/18/16&lt;/D&gt;&lt;D xsi:type="xsd:string"&gt;2/17/16&lt;/D&gt;&lt;D xsi:type="xsd:string"&gt;2/16/16&lt;/D&gt;&lt;D xsi:type="xsd:string"&gt;2/15/16&lt;/D&gt;&lt;D xsi:type="xsd:string"&gt;2/12/16&lt;/D&gt;&lt;D xsi:type="xsd:string"&gt;2/11/16&lt;/D&gt;&lt;D xsi:type="xsd:string"&gt;2/10/16&lt;/D&gt;&lt;D xsi:type="xsd:string"&gt;2/09/16&lt;/D&gt;&lt;D xsi:type="xsd:string"&gt;2/08/16&lt;/D&gt;&lt;D xsi:type="xsd:string"&gt;2/05/16&lt;/D&gt;&lt;D xsi:type="xsd:string"&gt;2/04/16&lt;/D&gt;&lt;D xsi:type="xsd:string"&gt;2/03/16&lt;/D&gt;&lt;D xsi:type="xsd:string"&gt;2/02/16&lt;/D&gt;&lt;D xsi:type="xsd:string"&gt;2/01/16&lt;/D&gt;&lt;D xsi:type="xsd:string"&gt;1/29/16&lt;/D&gt;&lt;D xsi:type="xsd:string"&gt;1/28/16&lt;/D&gt;&lt;D xsi:type="xsd:string"&gt;1/27/16&lt;/D&gt;&lt;D xsi:type="xsd:string"&gt;1/26/16&lt;/D&gt;&lt;D xsi:type="xsd:string"&gt;1/25/16&lt;/D&gt;&lt;D xsi:type="xsd:string"&gt;1/22/16&lt;/D&gt;&lt;D xsi:type="xsd:string"&gt;1/21/16&lt;/D&gt;&lt;D xsi:type="xsd:string"&gt;1/20/16&lt;/D&gt;&lt;D xsi:type="xsd:string"&gt;1/19/16&lt;/D&gt;&lt;D xsi:type="xsd:string"&gt;1/18/16&lt;/D&gt;&lt;D xsi:type="xsd:string"&gt;1/15/16&lt;/D&gt;&lt;D xsi:type="xsd:string"&gt;1/14/16&lt;/D&gt;&lt;D xsi:type="xsd:string"&gt;1/13/16&lt;/D&gt;&lt;D xsi:type="xsd:string"&gt;1/12/16&lt;/D&gt;&lt;D xsi:type="xsd:string"&gt;1/11/16&lt;/D&gt;&lt;D xsi:type="xsd:string"&gt;1/08/16&lt;/D&gt;&lt;D xsi:type="xsd:string"&gt;1/07/16&lt;/D&gt;&lt;D xsi:type="xsd:string"&gt;1/06/16&lt;/D&gt;&lt;D xsi:type="xsd:string"&gt;1/05/16&lt;/D&gt;&lt;D xsi:type="xsd:string"&gt;1/04/16&lt;/D&gt;&lt;D xsi:type="xsd:string"&gt;1/01/16&lt;/D&gt;&lt;D xsi:type="xsd:string"&gt;12/31/15&lt;/D&gt;&lt;/FQL&gt;&lt;FQL&gt;&lt;Q&gt;BMY-US^FG_PRICE(42735,42369)&lt;/Q&gt;&lt;R&gt;262&lt;/R&gt;&lt;C&gt;1&lt;/C&gt;&lt;D xsi:type="xsd:double"&gt;58.44&lt;/D&gt;&lt;D xsi:type="xsd:double"&gt;58.9&lt;/D&gt;&lt;D xsi:type="xsd:double"&gt;58.61&lt;/D&gt;&lt;D xsi:type="xsd:double"&gt;59.33&lt;/D&gt;&lt;D xsi:type="xsd:double"&gt;59.61&lt;/D&gt;&lt;D xsi:type="xsd:double"&gt;59.61&lt;/D&gt;&lt;D xsi:type="xsd:double"&gt;58.76&lt;/D&gt;&lt;D xsi:type="xsd:double"&gt;58.69&lt;/D&gt;&lt;D xsi:type="xsd:double"&gt;59.12&lt;/D&gt;&lt;D xsi:type="xsd:double"&gt;59.42&lt;/D&gt;&lt;D xsi:type="xsd:double"&gt;58.62&lt;/D&gt;&lt;D xsi:type="xsd:double"&gt;58.65&lt;/D&gt;&lt;D xsi:type="xsd:double"&gt;58.5&lt;/D&gt;&lt;D xsi:type="xsd:double"&gt;57.17&lt;/D&gt;&lt;D xsi:type="xsd:double"&gt;56.55&lt;/D&gt;&lt;D xsi:type="xsd:double"&gt;57.04&lt;/D&gt;&lt;D xsi:type="xsd:double"&gt;55.23&lt;/D&gt;&lt;D xsi:type="xsd:double"&gt;55.24&lt;/D&gt;&lt;D xsi:type="xsd:double"&gt;56.03&lt;/D&gt;&lt;D xsi:type="xsd:double"&gt;55.55&lt;/D&gt;&lt;D xsi:type="xsd:double"&gt;55.96&lt;/D&gt;&lt;D xsi:type="xsd:double"&gt;55.8&lt;/D&gt;&lt;D xsi:type="xsd:double"&gt;56.44&lt;/D&gt;&lt;D xsi:type="xsd:double"&gt;56.36&lt;/D&gt;&lt;D xsi:type="xsd:double"&gt;56.51&lt;/D&gt;&lt;D xsi:type="xsd:double"&gt;56.98&lt;/D&gt;&lt;D xsi:type="xsd:double"&gt;56.75&lt;/D&gt;&lt;D xsi:type="xsd:double"&gt;56.75&lt;/D&gt;&lt;D xsi:type="xsd:double"&gt;56.55&lt;/D&gt;&lt;D xsi:type="xsd:double"&gt;56.73&lt;/D&gt;&lt;D xsi:type="xsd:double"&gt;56.76&lt;/D&gt;&lt;D xsi:type="xsd:double"&gt;56.68&lt;/D&gt;&lt;D xsi:type="xsd:double"&gt;56.2&lt;/D&gt;&lt;D xsi:type="xsd:double"&gt;56.69&lt;/D&gt;&lt;D xsi:type="xsd:double"&gt;56.56&lt;/D&gt;&lt;D xsi:type="xsd:double"&gt;56.37&lt;/D&gt;&lt;D xsi:type="xsd:double"&gt;56.66&lt;/D&gt;&lt;D xsi:type="xsd:double"&gt;56.3&lt;/D&gt;&lt;D xsi:type="xsd:double"&gt;53.16&lt;/D&gt;&lt;D xsi:type="xsd:double"&gt;52.62&lt;/D&gt;&lt;D xsi:type="xsd:double"&gt;51.01&lt;/D&gt;&lt;D xsi:type="xsd:double"&gt;50.21&lt;/D&gt;&lt;D xsi:type="xsd:double"&gt;50.57&lt;/D&gt;&lt;D xsi:type="xsd:double"&gt;50.8&lt;/D&gt;&lt;D xsi:type="xsd:double"&gt;50.91&lt;/D&gt;&lt;D xsi:type="xsd:double"&gt;51&lt;/D&gt;&lt;D xsi:type="xsd:double"&gt;51.96&lt;/D&gt;&lt;D xsi:type="xsd:double"&gt;49.29&lt;/D&gt;&lt;D xsi:type="xsd:double"&gt;49.55&lt;/D&gt;&lt;D xsi:type="xsd:double"&gt;49.23&lt;/D&gt;&lt;D xsi:type="xsd:double"&gt;50.02&lt;/D&gt;&lt;D xsi:type="xsd:double"&gt;50.36&lt;/D&gt;&lt;D xsi:type="xsd:double"&gt;49.87&lt;/D&gt;&lt;D xsi:type="xsd:double"&gt;50.05&lt;/D&gt;&lt;D xsi:type="xsd:double"&gt;49.34&lt;/D&gt;&lt;D xsi:type="xsd:double"&gt;49.77&lt;/D&gt;&lt;D xsi:type="xsd:double"&gt;50.24&lt;/D&gt;&lt;D xsi:type="xsd:double"&gt;50.01&lt;/D&gt;&lt;D xsi:type="xsd:double"&gt;49.55&lt;/D&gt;&lt;D xsi:type="xsd:double"&gt;49.81&lt;/D&gt;&lt;D xsi:type="xsd:double"&gt;55.43&lt;/D&gt;&lt;D xsi:type="xsd:double"&gt;55.05&lt;/D&gt;&lt;D xsi:type="xsd:double"&gt;54.79&lt;/D&gt;&lt;D xsi:type="xsd:double"&gt;55.21&lt;/D&gt;&lt;D xsi:type="xsd:double"&gt;54.66&lt;/D&gt;&lt;D xsi:type="xsd:double"&gt;53.92&lt;/D&gt;&lt;D xsi:type="xsd:double"&gt;53.87&lt;/D&gt;&lt;D xsi:type="xsd:double"&gt;55.09&lt;/D&gt;&lt;D xsi:type="xsd:double"&gt;55.74&lt;/D&gt;&lt;D xsi:type="xsd:double"&gt;55.48&lt;/D&gt;&lt;D xsi:type="xsd:double"&gt;56.48&lt;/D&gt;&lt;D xsi:type="xsd:double"&gt;56.42&lt;/D&gt;&lt;D xsi:type="xsd:double"&gt;55.93&lt;/D&gt;&lt;D xsi:type="xsd:double"&gt;55.56&lt;/D&gt;&lt;D xsi:type="xsd:double"&gt;55.08&lt;/D&gt;&lt;D xsi:type="xsd:double"&gt;55.6&lt;/D&gt;&lt;D xsi:type="xsd:double"&gt;55.97&lt;/D&gt;&lt;D xsi:type="xsd:double"&gt;55.23&lt;/D&gt;&lt;D xsi:type="xsd:double"&gt;55.6&lt;/D&gt;&lt;D xsi:type="xsd:double"&gt;56.32&lt;/D&gt;&lt;D xsi:type="xsd:double"&gt;55.66&lt;/D&gt;&lt;D xsi:type="xsd:double"&gt;56.81&lt;/D&gt;&lt;D xsi:type="xsd:double"&gt;56.57&lt;/D&gt;&lt;D xsi:type="xsd:double"&gt;56.96&lt;/D&gt;&lt;D xsi:type="xsd:double"&gt;56.35&lt;/D&gt;&lt;D xsi:type="xsd:double"&gt;56.35&lt;/D&gt;&lt;D xsi:type="xsd:double"&gt;56.76&lt;/D&gt;&lt;D xsi:type="xsd:double"&gt;57.39&lt;/D&gt;&lt;D xsi:type="xsd:double"&gt;57.24&lt;/D&gt;&lt;D xsi:type="xsd:double"&gt;58.76&lt;/D&gt;&lt;D xsi:type="xsd:double"&gt;58.77&lt;/D&gt;&lt;D xsi:type="xsd:double"&gt;58.76&lt;/D&gt;&lt;D xsi:type="xsd:double"&gt;58.59&lt;/D&gt;&lt;D xsi:type="xsd:double"&gt;59.86&lt;/D&gt;&lt;D xsi:type="xsd:double"&gt;59.26&lt;/D&gt;&lt;D xsi:type="xsd:double"&gt;59.29&lt;/D&gt;&lt;D xsi:type="xsd:double"&gt;58.68&lt;/D&gt;&lt;D xsi:type="xsd:double"&gt;58.3&lt;/D&gt;&lt;D xsi:type="xsd:double"&gt;59.41&lt;/D&gt;&lt;D xsi:type="xsd:double"&gt;60.03&lt;/D&gt;&lt;D xsi:type="xsd:double"&gt;60.63&lt;/D&gt;&lt;D xsi:type="xsd:double"&gt;60.97&lt;/D&gt;&lt;D xsi:type="xsd:double"&gt;60.58&lt;/D&gt;&lt;D xsi:type="xsd:double"&gt;61.61&lt;/D&gt;&lt;D xsi:type="xsd:double"&gt;60.3&lt;/D&gt;&lt;D xsi:type="xsd:double"&gt;63.28&lt;/D&gt;&lt;D xsi:type="xsd:double"&gt;75.32&lt;/D&gt;&lt;D xsi:type="xsd:double"&gt;74.8&lt;/D&gt;&lt;D xsi:type="xsd:double"&gt;75.05&lt;/D&gt;&lt;D xsi:type="xsd:double"&gt;76.19&lt;/D&gt;&lt;D xsi:type="xsd:double"&gt;74.81&lt;/D&gt;&lt;D xsi:type="xsd:double"&gt;74.66&lt;/D&gt;&lt;D xsi:type="xsd:double"&gt;76.47&lt;/D&gt;&lt;D xsi:type="xsd:double"&gt;75.06&lt;/D&gt;&lt;D xsi:type="xsd:double"&gt;75.56&lt;/D&gt;&lt;D xsi:type="xsd:double"&gt;75.68&lt;/D&gt;&lt;D xsi:type="xsd:double"&gt;75.5&lt;/D&gt;&lt;D xsi:type="xsd:double"&gt;75.72&lt;/D&gt;&lt;D xsi:type="xsd:double"&gt;75.47&lt;/D&gt;&lt;D xsi:type="xsd:double"&gt;75.96&lt;/D&gt;&lt;D xsi:type="xsd:double"&gt;76&lt;/D&gt;&lt;D xsi:type="xsd:double"&gt;76.77&lt;/D&gt;&lt;D xsi:type="xsd:double"&gt;76.58&lt;/D&gt;&lt;D xsi:type="xsd:double"&gt;76.2&lt;/D&gt;&lt;D xsi:type="xsd:double"&gt;75.39&lt;/D&gt;&lt;D xsi:type="xsd:double"&gt;75.28&lt;/D&gt;&lt;D xsi:type="xsd:double"&gt;74.08&lt;/D&gt;&lt;D xsi:type="xsd:double"&gt;73.86&lt;/D&gt;&lt;D xsi:type="xsd:double"&gt;73.78&lt;/D&gt;&lt;D xsi:type="xsd:double"&gt;73.78&lt;/D&gt;&lt;D xsi:type="xsd:double"&gt;73.78&lt;/D&gt;&lt;D xsi:type="xsd:double"&gt;73.55&lt;/D&gt;&lt;D xsi:type="xsd:double"&gt;73&lt;/D&gt;&lt;D xsi:type="xsd:double"&gt;72.01&lt;/D&gt;&lt;D xsi:type="xsd:double"&gt;70.32&lt;/D&gt;&lt;D xsi:type="xsd:double"&gt;70.61&lt;/D&gt;&lt;D xsi:type="xsd:double"&gt;72.64&lt;/D&gt;&lt;D xsi:type="xsd:double"&gt;72.31&lt;/D&gt;&lt;D xsi:type="xsd:double"&gt;71.25&lt;/D&gt;&lt;D xsi:type="xsd:double"&gt;70.96&lt;/D&gt;&lt;D xsi:type="xsd:double"&gt;70.67&lt;/D&gt;&lt;D xsi:type="xsd:double"&gt;71.73&lt;/D&gt;&lt;D xsi:type="xsd:double"&gt;72.57&lt;/D&gt;&lt;D xsi:type="xsd:double"&gt;73.1&lt;/D&gt;&lt;D xsi:type="xsd:double"&gt;72.22&lt;/D&gt;&lt;D xsi:type="xsd:double"&gt;72.65&lt;/D&gt;&lt;D xsi:type="xsd:double"&gt;72.73&lt;/D&gt;&lt;D xsi:type="xsd:double"&gt;73.41&lt;/D&gt;&lt;D xsi:type="xsd:double"&gt;73.91&lt;/D&gt;&lt;D xsi:type="xsd:double"&gt;74.29&lt;/D&gt;&lt;D xsi:type="xsd:double"&gt;72.89&lt;/D&gt;&lt;D xsi:type="xsd:double"&gt;73&lt;/D&gt;&lt;D xsi:type="xsd:double"&gt;71.87&lt;/D&gt;&lt;D xsi:type="xsd:double"&gt;71.7&lt;/D&gt;&lt;D xsi:type="xsd:double"&gt;71.31&lt;/D&gt;&lt;D xsi:type="xsd:double"&gt;71.31&lt;/D&gt;&lt;D xsi:type="xsd:double"&gt;70.73&lt;/D&gt;&lt;D xsi:type="xsd:double"&gt;70.69&lt;/D&gt;&lt;D xsi:type="xsd:double"&gt;71.23&lt;/D&gt;&lt;D xsi:type="xsd:double"&gt;70.4&lt;/D&gt;&lt;D xsi:type="xsd:double"&gt;70.77&lt;/D&gt;&lt;D xsi:type="xsd:double"&gt;70.33&lt;/D&gt;&lt;D xsi:type="xsd:double"&gt;71.09&lt;/D&gt;&lt;D xsi:type="xsd:double"&gt;71.21&lt;/D&gt;&lt;D xsi:type="xsd:double"&gt;72.83&lt;/D&gt;&lt;D xsi:type="xsd:double"&gt;71.18&lt;/D&gt;&lt;D xsi:type="xsd:double"&gt;71.28&lt;/D&gt;&lt;D xsi:type="xsd:double"&gt;70.81&lt;/D&gt;&lt;D xsi:type="xsd:double"&gt;71.53&lt;/D&gt;&lt;D xsi:type="xsd:double"&gt;71.34&lt;/D&gt;&lt;D xsi:type="xsd:double"&gt;71.22&lt;/D&gt;&lt;D xsi:type="xsd:double"&gt;71.15&lt;/D&gt;&lt;D xsi:type="xsd:double"&gt;70.78&lt;/D&gt;&lt;D xsi:type="xsd:double"&gt;71.13&lt;/D&gt;&lt;D xsi:type="xsd:double"&gt;71.96&lt;/D&gt;&lt;D xsi:type="xsd:double"&gt;72.18&lt;/D&gt;&lt;D xsi:type="xsd:double"&gt;72.26&lt;/D&gt;&lt;D xsi:type="xsd:double"&gt;70.23&lt;/D&gt;&lt;D xsi:type="xsd:double"&gt;70.86&lt;/D&gt;&lt;D xsi:type="xsd:double"&gt;70.63&lt;/D&gt;&lt;D xsi:type="xsd:double"&gt;70.68&lt;/D&gt;&lt;D xsi:type="xsd:double"&gt;70.16&lt;/D&gt;&lt;D xsi:type="xsd:double"&gt;69.23&lt;/D&gt;&lt;D xsi:type="xsd:double"&gt;68.91&lt;/D&gt;&lt;D xsi:type="xsd:double"&gt;68.86&lt;/D&gt;&lt;D xsi:type="xsd:double"&gt;68.05&lt;/D&gt;&lt;D xsi:type="xsd:double"&gt;67.87&lt;/D&gt;&lt;D xsi:type="xsd:double"&gt;67.57&lt;/D&gt;&lt;D xsi:type="xsd:double"&gt;66.84&lt;/D&gt;&lt;D xsi:type="xsd:double"&gt;65.98&lt;/D&gt;&lt;D xsi:type="xsd:double"&gt;66.07&lt;/D&gt;&lt;D xsi:type="xsd:double"&gt;66.28&lt;/D&gt;&lt;D xsi:type="xsd:double"&gt;66.54&lt;/D&gt;&lt;D xsi:type="xsd:double"&gt;65.76&lt;/D&gt;&lt;D xsi:type="xsd:double"&gt;65.97&lt;/D&gt;&lt;D xsi:type="xsd:double"&gt;64.91&lt;/D&gt;&lt;D xsi:type="xsd:double"&gt;63.88&lt;/D&gt;&lt;D xsi:type="xsd:double"&gt;63.44&lt;/D&gt;&lt;D xsi:type="xsd:double"&gt;64.19&lt;/D&gt;&lt;D xsi:type="xsd:double"&gt;62.77&lt;/D&gt;&lt;D xsi:type="xsd:double"&gt;62.52&lt;/D&gt;&lt;D xsi:type="xsd:double"&gt;62.52&lt;/D&gt;&lt;D xsi:type="xsd:double"&gt;62.34&lt;/D&gt;&lt;D xsi:type="xsd:double"&gt;62.8&lt;/D&gt;&lt;D xsi:type="xsd:double"&gt;62.7&lt;/D&gt;&lt;D xsi:type="xsd:double"&gt;62.83&lt;/D&gt;&lt;D xsi:type="xsd:double"&gt;61.47&lt;/D&gt;&lt;D xsi:type="xsd:double"&gt;62.64&lt;/D&gt;&lt;D xsi:type="xsd:double"&gt;63.68&lt;/D&gt;&lt;D xsi:type="xsd:double"&gt;64.12&lt;/D&gt;&lt;D xsi:type="xsd:double"&gt;64.96&lt;/D&gt;&lt;D xsi:type="xsd:double"&gt;64.94&lt;/D&gt;&lt;D xsi:type="xsd:double"&gt;65.54&lt;/D&gt;&lt;D xsi:type="xsd:double"&gt;66.26&lt;/D&gt;&lt;D xsi:type="xsd:double"&gt;66.49&lt;/D&gt;&lt;D xsi:type="xsd:double"&gt;64.71&lt;/D&gt;&lt;D xsi:type="xsd:double"&gt;65&lt;/D&gt;&lt;D xsi:type="xsd:double"&gt;64.9&lt;/D&gt;&lt;D xsi:type="xsd:double"&gt;64.22&lt;/D&gt;&lt;D xsi:type="xsd:double"&gt;61.93&lt;/D&gt;&lt;D xsi:type="xsd:double"&gt;62.25&lt;/D&gt;&lt;D xsi:type="xsd:double"&gt;63.03&lt;/D&gt;&lt;D xsi:type="xsd:double"&gt;62.23&lt;/D&gt;&lt;D xsi:type="xsd:double"&gt;62.07&lt;/D&gt;&lt;D xsi:type="xsd:double"&gt;63.7&lt;/D&gt;&lt;D xsi:type="xsd:double"&gt;63.8&lt;/D&gt;&lt;D xsi:type="xsd:double"&gt;63.32&lt;/D&gt;&lt;D xsi:type="xsd:double"&gt;63.92&lt;/D&gt;&lt;D xsi:type="xsd:double"&gt;62.18&lt;/D&gt;&lt;D xsi:type="xsd:double"&gt;60.2&lt;/D&gt;&lt;D xsi:type="xsd:double"&gt;60.2&lt;/D&gt;&lt;D xsi:type="xsd:double"&gt;59.52&lt;/D&gt;&lt;D xsi:type="xsd:double"&gt;61.08&lt;/D&gt;&lt;D xsi:type="xsd:double"&gt;61.02&lt;/D&gt;&lt;D xsi:type="xsd:double"&gt;60.72&lt;/D&gt;&lt;D xsi:type="xsd:double"&gt;59.63&lt;/D&gt;&lt;D xsi:type="xsd:double"&gt;59.7&lt;/D&gt;&lt;D xsi:type="xsd:double"&gt;60.12&lt;/D&gt;&lt;D xsi:type="xsd:double"&gt;58.87&lt;/D&gt;&lt;D xsi:type="xsd:double"&gt;60.82&lt;/D&gt;&lt;D xsi:type="xsd:double"&gt;62.16&lt;/D&gt;&lt;D xsi:type="xsd:double"&gt;61.16&lt;/D&gt;&lt;D xsi:type="xsd:double"&gt;61.71&lt;/D&gt;&lt;D xsi:type="xsd:double"&gt;62.69&lt;/D&gt;&lt;D xsi:type="xsd:double"&gt;62.92&lt;/D&gt;&lt;D xsi:type="xsd:double"&gt;64.4&lt;/D&gt;&lt;D xsi:type="xsd:double"&gt;63.13&lt;/D&gt;&lt;D xsi:type="xsd:double"&gt;63.55&lt;/D&gt;&lt;D xsi:type="xsd:double"&gt;63.21&lt;/D&gt;&lt;D xsi:type="xsd:double"&gt;62.78&lt;/D&gt;&lt;D xsi:type="xsd:double"&gt;62.78&lt;/D&gt;&lt;D xsi:type="xsd:double"&gt;63.51&lt;/D&gt;&lt;D xsi:type="xsd:double"&gt;61.28&lt;/D&gt;&lt;D xsi:type="xsd:double"&gt;63.44&lt;/D&gt;&lt;D xsi:type="xsd:double"&gt;62.98&lt;/D&gt;&lt;D xsi:type="xsd:double"&gt;63.63&lt;/D&gt;&lt;D xsi:type="xsd:double"&gt;65.29&lt;/D&gt;&lt;D xsi:type="xsd:double"&gt;67.15&lt;/D&gt;&lt;D xsi:type="xsd:double"&gt;68.35&lt;/D&gt;&lt;D xsi:type="xsd:double"&gt;67.03&lt;/D&gt;&lt;D xsi:type="xsd:double"&gt;68.79&lt;/D&gt;&lt;D xsi:type="xsd:double"&gt;68.79&lt;/D&gt;&lt;/FQL&gt;&lt;FQL&gt;&lt;Q&gt;REC-IT^DATE(42735,42369)&lt;/Q&gt;&lt;R&gt;262&lt;/R&gt;&lt;C&gt;1&lt;/C&gt;&lt;D xsi:type="xsd:string"&gt;12/30/16&lt;/D&gt;&lt;D xsi:type="xsd:string"&gt;12/29/16&lt;/D&gt;&lt;D xsi:type="xsd:string"&gt;12/28/16&lt;/D&gt;&lt;D xsi:type="xsd:string"&gt;12/27/16&lt;/D&gt;&lt;D xsi:type="xsd:string"&gt;12/26/16&lt;/D&gt;&lt;D xsi:type="xsd:string"&gt;12/23/16&lt;/D&gt;&lt;D xsi:type="xsd:string"&gt;12/22/16&lt;/D&gt;&lt;D xsi:type="xsd:string"&gt;12/21/16&lt;/D&gt;&lt;D xsi:type="xsd:string"&gt;12/20/16&lt;/D&gt;&lt;D xsi:type="xsd:string"&gt;12/19/16&lt;/D&gt;&lt;D xsi:type="xsd:string"&gt;12/16/16&lt;/D&gt;&lt;D xsi:type="xsd:string"&gt;12/15/16&lt;/D&gt;&lt;D xsi:type="xsd:string"&gt;12/14/16&lt;/D&gt;&lt;D xsi:type="xsd:string"&gt;12/13/16&lt;/D&gt;&lt;D xsi:type="xsd:string"&gt;12/12/16&lt;/D&gt;&lt;D xsi:type="xsd:string"&gt;12/09/16&lt;/D&gt;&lt;D xsi:type="xsd:string"&gt;12/08/16&lt;/D&gt;&lt;D xsi:type="xsd:string"&gt;12/07/16&lt;/D&gt;&lt;D xsi:type="xsd:string"&gt;12/06/16&lt;/D&gt;&lt;D xsi:type="xsd:string"&gt;12/05/16&lt;/D&gt;&lt;D xsi:type="xsd:string"&gt;12/02/16&lt;/D&gt;&lt;D xsi:type="xsd:string"&gt;12/01/16&lt;/D&gt;&lt;D xsi:type="xsd:string"&gt;11/30/16&lt;/D&gt;&lt;D xsi:type="xsd:string"&gt;11/29/16&lt;/D&gt;&lt;D xsi:type="xsd:string"&gt;11/28/16&lt;/D&gt;&lt;D xsi:type="xsd:string"&gt;11/25/16&lt;/D&gt;&lt;D xsi:type="xsd:string"&gt;11/24/16&lt;/D&gt;&lt;D xsi:type="xsd:string"&gt;11/23/16&lt;/D&gt;&lt;D xsi:type="xsd:string"&gt;11/22/16&lt;/D&gt;&lt;D xsi:type="xsd:string"&gt;11/21/16&lt;/D&gt;&lt;D xsi:type="xsd:string"&gt;11/18/16&lt;/D&gt;&lt;D xsi:type="xsd:string"&gt;11/17/16&lt;/D&gt;&lt;D xsi:type="xsd:string"&gt;11/16/16&lt;/D&gt;&lt;D xsi:type="xsd:string"&gt;11/15/16&lt;/D&gt;&lt;D xsi:type="xsd:string"&gt;11/14/16&lt;/D&gt;&lt;D xsi:type="xsd:string"&gt;11/11/16&lt;/D&gt;&lt;D xsi:type="xsd:string"&gt;11/10/16&lt;/D&gt;&lt;D xsi:type="xsd:string"&gt;11/09/16&lt;/D&gt;&lt;D xsi:type="xsd:string"&gt;11/08/16&lt;/D&gt;&lt;D xsi:type="xsd:string"&gt;11/07/16&lt;/D&gt;&lt;D xsi:type="xsd:string"&gt;11/04/16&lt;/D&gt;&lt;D xsi:type="xsd:string"&gt;11/03/16&lt;/D&gt;&lt;D xsi:type="xsd:string"&gt;11/02/16&lt;/D&gt;&lt;D xsi:type="xsd:string"&gt;11/01/16&lt;/D&gt;&lt;D xsi:type="xsd:string"&gt;10/31/16&lt;/D&gt;&lt;D xsi:type="xsd:string"&gt;10/28/16&lt;/D&gt;&lt;D xsi:type="xsd:string"&gt;10/27/16&lt;/D&gt;&lt;D xsi:type="xsd:string"&gt;10/26/16&lt;/D&gt;&lt;D xsi:type="xsd:string"&gt;10/25/16&lt;/D&gt;&lt;D xsi:type="xsd:string"&gt;10/24/16&lt;/D&gt;&lt;D xsi:type="xsd:string"&gt;10/21/16&lt;/D&gt;&lt;D xsi:type="xsd:string"&gt;10/20/16&lt;/D&gt;&lt;D xsi:type="xsd:string"&gt;10/19/16&lt;/D&gt;&lt;D xsi:type="xsd:string"&gt;10/18/16&lt;/D&gt;&lt;D xsi:type="xsd:string"&gt;10/17/16&lt;/D&gt;&lt;D xsi:type="xsd:string"&gt;10/14/16&lt;/D&gt;&lt;D xsi:type="xsd:string"&gt;10/13/16&lt;/D&gt;&lt;D xsi:type="xsd:string"&gt;10/12/16&lt;/D&gt;&lt;D xsi:type="xsd:string"&gt;10/11/16&lt;/D&gt;&lt;D xsi:type="xsd:string"&gt;10/10/16&lt;/D&gt;&lt;D xsi:type="xsd:string"&gt;10/07/16&lt;/D&gt;&lt;D xsi:type="xsd:string"&gt;10/06/16&lt;/D&gt;&lt;D xsi:type="xsd:string"&gt;10/05/16&lt;/D&gt;&lt;D xsi:type="xsd:string"&gt;10/04/16&lt;/D&gt;&lt;D xsi:type="xsd:string"&gt;10/03/16&lt;/D&gt;&lt;D xsi:type="xsd:string"&gt;9/30/16&lt;/D&gt;&lt;D xsi:type="xsd:string"&gt;9/29/16&lt;/D&gt;&lt;D xsi:type="xsd:string"&gt;9/28/16&lt;/D&gt;&lt;D xsi:type="xsd:string"&gt;9/27/16&lt;/D&gt;&lt;D xsi:type="xsd:string"&gt;9/26/16&lt;/D&gt;&lt;D xsi:type="xsd:string"&gt;9/23/16&lt;/D&gt;&lt;D xsi:type="xsd:string"&gt;9/22/16&lt;/D&gt;&lt;D xsi:type="xsd:string"&gt;9/21/16&lt;/D&gt;&lt;D xsi:type="xsd:string"&gt;9/20/16&lt;/D&gt;&lt;D xsi:type="xsd:string"&gt;9/19/16&lt;/D&gt;&lt;D xsi:type="xsd:string"&gt;9/16/16&lt;/D&gt;&lt;D xsi:type="xsd:string"&gt;9/15/16&lt;/D&gt;&lt;D xsi:type="xsd:string"&gt;9/14/16&lt;/D&gt;&lt;D xsi:type="xsd:string"&gt;9/13/16&lt;/D&gt;&lt;D xsi:type="xsd:string"&gt;9/12/16&lt;/D&gt;&lt;D xsi:type="xsd:string"&gt;9/09/16&lt;/D&gt;&lt;D xsi:type="xsd:string"&gt;9/08/16&lt;/D&gt;&lt;D xsi:type="xsd:string"&gt;9/07/16&lt;/D&gt;&lt;D xsi:type="xsd:string"&gt;9/06/16&lt;/D&gt;&lt;D xsi:type="xsd:string"&gt;9/05/16&lt;/D&gt;&lt;D xsi:type="xsd:string"&gt;9/02/16&lt;/D&gt;&lt;D xsi:type="xsd:string"&gt;9/01/16&lt;/D&gt;&lt;D xsi:type="xsd:string"&gt;8/31/16&lt;/D&gt;&lt;D xsi:type="xsd:string"&gt;8/30/16&lt;/D&gt;&lt;D xsi:type="xsd:string"&gt;8/29/16&lt;/D&gt;&lt;D xsi:type="xsd:string"&gt;8/26/16&lt;/D&gt;&lt;D xsi:type="xsd:string"&gt;8/25/16&lt;/D&gt;&lt;D xsi:type="xsd:string"&gt;8/24/16&lt;/D&gt;&lt;D xsi:type="xsd:string"&gt;8/23/16&lt;/D&gt;&lt;D xsi:type="xsd:string"&gt;8/22/16&lt;/D&gt;&lt;D xsi:type="xsd:string"&gt;8/19/16&lt;/D&gt;&lt;D xsi:type="xsd:string"&gt;8/18/16&lt;/D&gt;&lt;D xsi:type="xsd:string"&gt;8/17/16&lt;/D&gt;&lt;D xsi:type="xsd:string"&gt;8/16/16&lt;/D&gt;&lt;D xsi:type="xsd:string"&gt;8/15/16&lt;/D&gt;&lt;D xsi:type="xsd:string"&gt;8/12/16&lt;/D&gt;&lt;D xsi:type="xsd:string"&gt;8/11/16&lt;/D&gt;&lt;D xsi:type="xsd:string"&gt;8/10/16&lt;/D&gt;&lt;D xsi:type="xsd:string"&gt;8/09/16&lt;/D&gt;&lt;D xsi:type="xsd:string"&gt;8/08/16&lt;/D&gt;&lt;D xsi:type="xsd:string"&gt;8/05/16&lt;/D&gt;&lt;D xsi:type="xsd:string"&gt;8/04/16&lt;/D&gt;&lt;D xsi:type="xsd:string"&gt;8/03/16&lt;/D&gt;&lt;D xsi:type="xsd:string"&gt;8/02/16&lt;/D&gt;&lt;D xsi:type="xsd:string"&gt;8/01/16&lt;/D&gt;&lt;D xsi:type="xsd:string"&gt;7/29/16&lt;/D&gt;&lt;D xsi:type="xsd:string"&gt;7/28/16&lt;/D&gt;&lt;D xsi:type="xsd:string"&gt;7/27/16&lt;/D&gt;&lt;D xsi:type="xsd:string"&gt;7/26/16&lt;/D&gt;&lt;D xsi:type="xsd:string"&gt;7/25/16&lt;/D&gt;&lt;D xsi:type="xsd:string"&gt;7/22/16&lt;/D&gt;&lt;D xsi:type="xsd:string"&gt;7/21/16&lt;/D&gt;&lt;D xsi:type="xsd:string"&gt;7/20/16&lt;/D&gt;&lt;D xsi:type="xsd:string"&gt;7/19/16&lt;/D&gt;&lt;D xsi:type="xsd:string"&gt;7/18/16&lt;/D&gt;&lt;D xsi:type="xsd:string"&gt;7/15/16&lt;/D&gt;&lt;D xsi:type="xsd:string"&gt;7/14/16&lt;/D&gt;&lt;D xsi:type="xsd:string"&gt;7/13/16&lt;/D&gt;&lt;D xsi:type="xsd:string"&gt;7/12/16&lt;/D&gt;&lt;D xsi:type="xsd:string"&gt;7/11/16&lt;/D&gt;&lt;D xsi:type="xsd:string"&gt;7/08/16&lt;/D&gt;&lt;D xsi:type="xsd:string"&gt;7/07/16&lt;/D&gt;&lt;D xsi:type="xsd:string"&gt;7/06/16&lt;/D&gt;&lt;D xsi:type="xsd:string"&gt;7/05/16&lt;/D&gt;&lt;D xsi:type="xsd:string"&gt;7/04/16&lt;/D&gt;&lt;D xsi:type="xsd:string"&gt;7/01/16&lt;/D&gt;&lt;D xsi:type="xsd:string"&gt;6/30/16&lt;/D&gt;&lt;D xsi:type="xsd:string"&gt;6/29/16&lt;/D&gt;&lt;D xsi:type="xsd:string"&gt;6/28/16&lt;/D&gt;&lt;D xsi:type="xsd:string"&gt;6/27/16&lt;/D&gt;&lt;D xsi:type="xsd:string"&gt;6/24/16&lt;/D&gt;&lt;D xsi:type="xsd:string"&gt;6/23/16&lt;/D&gt;&lt;D xsi:type="xsd:string"&gt;6/22/16&lt;/D&gt;&lt;D xsi:type="xsd:string"&gt;6/21/16&lt;/D&gt;&lt;D xsi:type="xsd:string"&gt;6/20/16&lt;/D&gt;&lt;D xsi:type="xsd:string"&gt;6/17/16&lt;/D&gt;&lt;D xsi:type="xsd:string"&gt;6/16/16&lt;/D&gt;&lt;D xsi:type="xsd:string"&gt;6/15/16&lt;/D&gt;&lt;D xsi:type="xsd:string"&gt;6/14/16&lt;/D&gt;&lt;D xsi:type="xsd:string"&gt;6/13/16&lt;/D&gt;&lt;D xsi:type="xsd:string"&gt;6/10/16&lt;/D&gt;&lt;D xsi:type="xsd:string"&gt;6/09/16&lt;/D&gt;&lt;D xsi:type="xsd:string"&gt;6/08/16&lt;/D&gt;&lt;D xsi:type="xsd:string"&gt;6/07/16&lt;/D&gt;&lt;D xsi:type="xsd:string"&gt;6/06/16&lt;/D&gt;&lt;D xsi:type="xsd:string"&gt;6/03/16&lt;/D&gt;&lt;D xsi:type="xsd:string"&gt;6/02/16&lt;/D&gt;&lt;D xsi:type="xsd:string"&gt;6/01/16&lt;/D&gt;&lt;D xsi:type="xsd:string"&gt;5/31/16&lt;/D&gt;&lt;D xsi:type="xsd:string"&gt;5/30/16&lt;/D&gt;&lt;D xsi:type="xsd:string"&gt;5/27/16&lt;/D&gt;&lt;D xsi:type="xsd:string"&gt;5/26/16&lt;/D&gt;&lt;D xsi:type="xsd:string"&gt;5/25/16&lt;/D&gt;&lt;D xsi:type="xsd:string"&gt;5/24/16&lt;/D&gt;&lt;D xsi:type="xsd:string"&gt;5/23/16&lt;/D&gt;&lt;D xsi:type="xsd:string"&gt;5/20/16&lt;/D&gt;&lt;D xsi:type="xsd:string"&gt;5/19/16&lt;/D&gt;&lt;D xsi:type="xsd:string"&gt;5/18/16&lt;/D&gt;&lt;D xsi:type="xsd:string"&gt;5/17/16&lt;/D&gt;&lt;D xsi:type="xsd:string"&gt;5/16/16&lt;/D&gt;&lt;D xsi:type="xsd:string"&gt;5/13/16&lt;/D&gt;&lt;D xsi:type="xsd:string"&gt;5/12/16&lt;/D&gt;&lt;D xsi:type="xsd:string"&gt;5/11/16&lt;/D&gt;&lt;D xsi:type="xsd:string"&gt;5/10/16&lt;/D&gt;&lt;D xsi:type="xsd:string"&gt;5/09/16&lt;/D&gt;&lt;D xsi:type="xsd:string"&gt;5/06/16&lt;/D&gt;&lt;D xsi:type="xsd:string"&gt;5/05/16&lt;/D&gt;&lt;D xsi:type="xsd:string"&gt;5/04/16&lt;/D&gt;&lt;D xsi:type="xsd:string"&gt;5/03/16&lt;/D&gt;&lt;D xsi:type="xsd:string"&gt;5/02/16&lt;/D&gt;&lt;D xsi:type="xsd:string"&gt;4/29/16&lt;/D&gt;&lt;D xsi:type="xsd:string"&gt;4/28/16&lt;/D&gt;&lt;D xsi:type="xsd:string"&gt;4/27/16&lt;/D&gt;&lt;D xsi:type="xsd:string"&gt;4/26/16&lt;/D&gt;&lt;D xsi:type="xsd:string"&gt;4/25/16&lt;/D&gt;&lt;D xsi:type="xsd:string"&gt;4/22/16&lt;/D&gt;&lt;D xsi:type="xsd:string"&gt;4/21/16&lt;/D&gt;&lt;D xsi:type="xsd:string"&gt;4/20/16&lt;/D&gt;&lt;D xsi:type="xsd:string"&gt;4/19/16&lt;/D&gt;&lt;D xsi:type="xsd:string"&gt;4/18/16&lt;/D&gt;&lt;D xsi:type="xsd:string"&gt;4/15/16&lt;/D&gt;&lt;D xsi:type="xsd:string"&gt;4/14/16&lt;/D&gt;&lt;D xsi:type="xsd:string"&gt;4/13/16&lt;/D&gt;&lt;D xsi:type="xsd:string"&gt;4/12/16&lt;/D&gt;&lt;D xsi:type="xsd:string"&gt;4/11/16&lt;/D&gt;&lt;D xsi:type="xsd:string"&gt;4/08/16&lt;/D&gt;&lt;D xsi:type="xsd:string"&gt;4/07/16&lt;/D&gt;&lt;D xsi:type="xsd:string"&gt;4/06/16&lt;/D&gt;&lt;D xsi:type="xsd:string"&gt;4/05/16&lt;/D&gt;&lt;D xsi:type="xsd:string"&gt;4/04/16&lt;/D&gt;&lt;D xsi:type="xsd:string"&gt;4/01/16&lt;/D&gt;&lt;D xsi:type="xsd:string"&gt;3/31/16&lt;/D&gt;&lt;D xsi:type="xsd:string"&gt;3/30/16&lt;/D&gt;&lt;D xsi:type="xsd:string"&gt;3/29/16&lt;/D&gt;&lt;D xsi:type="xsd:string"&gt;3/28/16&lt;/D&gt;&lt;D xsi:type="xsd:string"&gt;3/25/16&lt;/D&gt;&lt;D xsi:type="xsd:string"&gt;3/24/16&lt;/D&gt;&lt;D xsi:type="xsd:string"&gt;3/23/16&lt;/D&gt;&lt;D xsi:type="xsd:string"&gt;3/22/16&lt;/D&gt;&lt;D xsi:type="xsd:string"&gt;3/21/16&lt;/D&gt;&lt;D xsi:type="xsd:string"&gt;3/18/16&lt;/D&gt;&lt;D xsi:type="xsd:string"&gt;3/17/16&lt;/D&gt;&lt;D xsi:type="xsd:string"&gt;3/16/16&lt;/D&gt;&lt;D xsi:type="xsd:string"&gt;3/15/16&lt;/D&gt;&lt;D xsi:type="xsd:string"&gt;3/14/16&lt;/D&gt;&lt;D xsi:type="xsd:string"&gt;3/11/16&lt;/D&gt;&lt;D xsi:type="xsd:string"&gt;3/10/16&lt;/D&gt;&lt;D xsi:type="xsd:string"&gt;3/09/16&lt;/D&gt;&lt;D xsi:type="xsd:string"&gt;3/08/16&lt;/D&gt;&lt;D xsi:type="xsd:string"&gt;3/07/16&lt;/D&gt;&lt;D xsi:type="xsd:string"&gt;3/04/16&lt;/D&gt;&lt;D xsi:type="xsd:string"&gt;3/03/16&lt;/D&gt;&lt;D xsi:type="xsd:string"&gt;3/02/16&lt;/D&gt;&lt;D xsi:type="xsd:string"&gt;3/01/16&lt;/D&gt;&lt;D xsi:type="xsd:string"&gt;2/29/16&lt;/D&gt;&lt;D xsi:type="xsd:string"&gt;2/26/16&lt;/D&gt;&lt;D xsi:type="xsd:string"&gt;2/25/16&lt;/D&gt;&lt;D xsi:type="xsd:string"&gt;2/24/16&lt;/D&gt;&lt;D xsi:type="xsd:string"&gt;2/23/16&lt;/D&gt;&lt;D xsi:type="xsd:string"&gt;2/22/16&lt;/D&gt;&lt;D xsi:type="xsd:string"&gt;2/19/16&lt;/D&gt;&lt;D xsi:type="xsd:string"&gt;2/18/16&lt;/D&gt;&lt;D xsi:type="xsd:string"&gt;2/17/16&lt;/D&gt;&lt;D xsi:type="xsd:string"&gt;2/16/16&lt;/D&gt;&lt;D xsi:type="xsd:string"&gt;2/15/16&lt;/D&gt;&lt;D xsi:type="xsd:string"&gt;2/12/16&lt;/D&gt;&lt;D xsi:type="xsd:string"&gt;2/11/16&lt;/D&gt;&lt;D xsi:type="xsd:string"&gt;2/10/16&lt;/D&gt;&lt;D xsi:type="xsd:string"&gt;2/09/16&lt;/D&gt;&lt;D xsi:type="xsd:string"&gt;2/08/16&lt;/D&gt;&lt;D xsi:type="xsd:string"&gt;2/05/16&lt;/D&gt;&lt;D xsi:type="xsd:string"&gt;2/04/16&lt;/D&gt;&lt;D xsi:type="xsd:string"&gt;2/03/16&lt;/D&gt;&lt;D xsi:type="xsd:string"&gt;2/02/16&lt;/D&gt;&lt;D xsi:type="xsd:string"&gt;2/01/16&lt;/D&gt;&lt;D xsi:type="xsd:string"&gt;1/29/16&lt;/D&gt;&lt;D xsi:type="xsd:string"&gt;1/28/16&lt;/D&gt;&lt;D xsi:type="xsd:string"&gt;1/27/16&lt;/D&gt;&lt;D xsi:type="xsd:string"&gt;1/26/16&lt;/D&gt;&lt;D xsi:type="xsd:string"&gt;1/25/16&lt;/D&gt;&lt;D xsi:type="xsd:string"&gt;1/22/16&lt;/D&gt;&lt;D xsi:type="xsd:string"&gt;1/21/16&lt;/D&gt;&lt;D xsi:type="xsd:string"&gt;1/20/16&lt;/D&gt;&lt;D xsi:type="xsd:string"&gt;1/19/16&lt;/D&gt;&lt;D xsi:type="xsd:string"&gt;1/18/16&lt;/D&gt;&lt;D xsi:type="xsd:string"&gt;1/15/16&lt;/D&gt;&lt;D xsi:type="xsd:string"&gt;1/14/16&lt;/D&gt;&lt;D xsi:type="xsd:string"&gt;1/13/16&lt;/D&gt;&lt;D xsi:type="xsd:string"&gt;1/12/16&lt;/D&gt;&lt;D xsi:type="xsd:string"&gt;1/11/16&lt;/D&gt;&lt;D xsi:type="xsd:string"&gt;1/08/16&lt;/D&gt;&lt;D xsi:type="xsd:string"&gt;1/07/16&lt;/D&gt;&lt;D xsi:type="xsd:string"&gt;1/06/16&lt;/D&gt;&lt;D xsi:type="xsd:string"&gt;1/05/16&lt;/D&gt;&lt;D xsi:type="xsd:string"&gt;1/04/16&lt;/D&gt;&lt;D xsi:type="xsd:string"&gt;1/01/16&lt;/D&gt;&lt;D xsi:type="xsd:string"&gt;12/31/15&lt;/D&gt;&lt;/FQL&gt;&lt;FQL&gt;&lt;Q&gt;REC-IT^FG_PRICE(42735,42369)&lt;/Q&gt;&lt;R&gt;262&lt;/R&gt;&lt;C&gt;1&lt;/C&gt;&lt;D xsi:type="xsd:double"&gt;26.92&lt;/D&gt;&lt;D xsi:type="xsd:double"&gt;27.06&lt;/D&gt;&lt;D xsi:type="xsd:double"&gt;26.74&lt;/D&gt;&lt;D xsi:type="xsd:double"&gt;27.06&lt;/D&gt;&lt;D xsi:type="xsd:double"&gt;26.93&lt;/D&gt;&lt;D xsi:type="xsd:double"&gt;26.93&lt;/D&gt;&lt;D xsi:type="xsd:double"&gt;26.21&lt;/D&gt;&lt;D xsi:type="xsd:double"&gt;26.43&lt;/D&gt;&lt;D xsi:type="xsd:double"&gt;26.67&lt;/D&gt;&lt;D xsi:type="xsd:double"&gt;26.95&lt;/D&gt;&lt;D xsi:type="xsd:double"&gt;26.75&lt;/D&gt;&lt;D xsi:type="xsd:double"&gt;26.44&lt;/D&gt;&lt;D xsi:type="xsd:double"&gt;25.58&lt;/D&gt;&lt;D xsi:ty</t>
        </r>
      </text>
    </comment>
    <comment ref="A5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pe="xsd:double"&gt;25.97&lt;/D&gt;&lt;D xsi:type="xsd:double"&gt;25.64&lt;/D&gt;&lt;D xsi:type="xsd:double"&gt;26&lt;/D&gt;&lt;D xsi:type="xsd:double"&gt;25.53&lt;/D&gt;&lt;D xsi:type="xsd:double"&gt;25.68&lt;/D&gt;&lt;D xsi:type="xsd:double"&gt;25.75&lt;/D&gt;&lt;D xsi:type="xsd:double"&gt;25.48&lt;/D&gt;&lt;D xsi:type="xsd:double"&gt;25.21&lt;/D&gt;&lt;D xsi:type="xsd:double"&gt;24.81&lt;/D&gt;&lt;D xsi:type="xsd:double"&gt;25.69&lt;/D&gt;&lt;D xsi:type="xsd:double"&gt;25.5&lt;/D&gt;&lt;D xsi:type="xsd:double"&gt;25.16&lt;/D&gt;&lt;D xsi:type="xsd:double"&gt;25.46&lt;/D&gt;&lt;D xsi:type="xsd:double"&gt;25.37&lt;/D&gt;&lt;D xsi:type="xsd:double"&gt;25.07&lt;/D&gt;&lt;D xsi:type="xsd:double"&gt;24.69&lt;/D&gt;&lt;D xsi:type="xsd:double"&gt;25.32&lt;/D&gt;&lt;D xsi:type="xsd:double"&gt;25.73&lt;/D&gt;&lt;D xsi:type="xsd:double"&gt;25.81&lt;/D&gt;&lt;D xsi:type="xsd:double"&gt;25.45&lt;/D&gt;&lt;D xsi:type="xsd:double"&gt;25.42&lt;/D&gt;&lt;D xsi:type="xsd:double"&gt;25.57&lt;/D&gt;&lt;D xsi:type="xsd:double"&gt;26.1&lt;/D&gt;&lt;D xsi:type="xsd:double"&gt;26.05&lt;/D&gt;&lt;D xsi:type="xsd:double"&gt;26.91&lt;/D&gt;&lt;D xsi:type="xsd:double"&gt;25.79&lt;/D&gt;&lt;D xsi:type="xsd:double"&gt;25.79&lt;/D&gt;&lt;D xsi:type="xsd:double"&gt;25.16&lt;/D&gt;&lt;D xsi:type="xsd:double"&gt;25.72&lt;/D&gt;&lt;D xsi:type="xsd:double"&gt;25.6&lt;/D&gt;&lt;D xsi:type="xsd:double"&gt;25.22&lt;/D&gt;&lt;D xsi:type="xsd:double"&gt;25.78&lt;/D&gt;&lt;D xsi:type="xsd:double"&gt;25.94&lt;/D&gt;&lt;D xsi:type="xsd:double"&gt;26.78&lt;/D&gt;&lt;D xsi:type="xsd:double"&gt;26.6&lt;/D&gt;&lt;D xsi:type="xsd:double"&gt;26.8&lt;/D&gt;&lt;D xsi:type="xsd:double"&gt;26.99&lt;/D&gt;&lt;D xsi:type="xsd:double"&gt;26.75&lt;/D&gt;&lt;D xsi:type="xsd:double"&gt;27.15&lt;/D&gt;&lt;D xsi:type="xsd:double"&gt;27.16&lt;/D&gt;&lt;D xsi:type="xsd:double"&gt;27.11&lt;/D&gt;&lt;D xsi:type="xsd:double"&gt;26.95&lt;/D&gt;&lt;D xsi:type="xsd:double"&gt;27.53&lt;/D&gt;&lt;D xsi:type="xsd:double"&gt;27.32&lt;/D&gt;&lt;D xsi:type="xsd:double"&gt;27.8&lt;/D&gt;&lt;D xsi:type="xsd:double"&gt;28.27&lt;/D&gt;&lt;D xsi:type="xsd:double"&gt;28.38&lt;/D&gt;&lt;D xsi:type="xsd:double"&gt;28.04&lt;/D&gt;&lt;D xsi:type="xsd:double"&gt;28.17&lt;/D&gt;&lt;D xsi:type="xsd:double"&gt;28.32&lt;/D&gt;&lt;D xsi:type="xsd:double"&gt;28.38&lt;/D&gt;&lt;D xsi:type="xsd:double"&gt;28.47&lt;/D&gt;&lt;D xsi:type="xsd:double"&gt;28.61&lt;/D&gt;&lt;D xsi:type="xsd:double"&gt;28.4&lt;/D&gt;&lt;D xsi:type="xsd:double"&gt;28.69&lt;/D&gt;&lt;D xsi:type="xsd:double"&gt;28.69&lt;/D&gt;&lt;D xsi:type="xsd:double"&gt;28.43&lt;/D&gt;&lt;D xsi:type="xsd:double"&gt;27.5&lt;/D&gt;&lt;D xsi:type="xsd:double"&gt;27.45&lt;/D&gt;&lt;D xsi:type="xsd:double"&gt;27.18&lt;/D&gt;&lt;D xsi:type="xsd:double"&gt;27.16&lt;/D&gt;&lt;D xsi:type="xsd:double"&gt;27.09&lt;/D&gt;&lt;D xsi:type="xsd:double"&gt;26.89&lt;/D&gt;&lt;D xsi:type="xsd:double"&gt;27.36&lt;/D&gt;&lt;D xsi:type="xsd:double"&gt;27.17&lt;/D&gt;&lt;D xsi:type="xsd:double"&gt;26.6&lt;/D&gt;&lt;D xsi:type="xsd:double"&gt;26.67&lt;/D&gt;&lt;D xsi:type="xsd:double"&gt;26.77&lt;/D&gt;&lt;D xsi:type="xsd:double"&gt;27.54&lt;/D&gt;&lt;D xsi:type="xsd:double"&gt;27.89&lt;/D&gt;&lt;D xsi:type="xsd:double"&gt;27.01&lt;/D&gt;&lt;D xsi:type="xsd:double"&gt;27.15&lt;/D&gt;&lt;D xsi:type="xsd:double"&gt;27.15&lt;/D&gt;&lt;D xsi:type="xsd:double"&gt;26.82&lt;/D&gt;&lt;D xsi:type="xsd:double"&gt;27.12&lt;/D&gt;&lt;D xsi:type="xsd:double"&gt;27.35&lt;/D&gt;&lt;D xsi:type="xsd:double"&gt;26.66&lt;/D&gt;&lt;D xsi:type="xsd:double"&gt;26.96&lt;/D&gt;&lt;D xsi:type="xsd:double"&gt;26.93&lt;/D&gt;&lt;D xsi:type="xsd:double"&gt;27.55&lt;/D&gt;&lt;D xsi:type="xsd:double"&gt;27.43&lt;/D&gt;&lt;D xsi:type="xsd:double"&gt;27.28&lt;/D&gt;&lt;D xsi:type="xsd:double"&gt;27.09&lt;/D&gt;&lt;D xsi:type="xsd:double"&gt;27.44&lt;/D&gt;&lt;D xsi:type="xsd:double"&gt;27.27&lt;/D&gt;&lt;D xsi:type="xsd:double"&gt;27.8&lt;/D&gt;&lt;D xsi:type="xsd:double"&gt;27.81&lt;/D&gt;&lt;D xsi:type="xsd:double"&gt;27.81&lt;/D&gt;&lt;D xsi:type="xsd:double"&gt;28.59&lt;/D&gt;&lt;D xsi:type="xsd:double"&gt;28.4&lt;/D&gt;&lt;D xsi:type="xsd:double"&gt;28.45&lt;/D&gt;&lt;D xsi:type="xsd:double"&gt;28.16&lt;/D&gt;&lt;D xsi:type="xsd:double"&gt;28.24&lt;/D&gt;&lt;D xsi:type="xsd:double"&gt;28.56&lt;/D&gt;&lt;D xsi:type="xsd:double"&gt;28.09&lt;/D&gt;&lt;D xsi:type="xsd:double"&gt;28.85&lt;/D&gt;&lt;D xsi:type="xsd:double"&gt;29.36&lt;/D&gt;&lt;D xsi:type="xsd:double"&gt;29.01&lt;/D&gt;&lt;D xsi:type="xsd:double"&gt;28.78&lt;/D&gt;&lt;D xsi:type="xsd:double"&gt;28.94&lt;/D&gt;&lt;D xsi:type="xsd:double"&gt;28.97&lt;/D&gt;&lt;D xsi:type="xsd:double"&gt;28.41&lt;/D&gt;&lt;D xsi:type="xsd:double"&gt;28.77&lt;/D&gt;&lt;D xsi:type="xsd:double"&gt;28.72&lt;/D&gt;&lt;D xsi:type="xsd:double"&gt;28.76&lt;/D&gt;&lt;D xsi:type="xsd:double"&gt;28.21&lt;/D&gt;&lt;D xsi:type="xsd:double"&gt;27.68&lt;/D&gt;&lt;D xsi:type="xsd:double"&gt;27.82&lt;/D&gt;&lt;D xsi:type="xsd:double"&gt;27.59&lt;/D&gt;&lt;D xsi:type="xsd:double"&gt;27.83&lt;/D&gt;&lt;D xsi:type="xsd:double"&gt;28.13&lt;/D&gt;&lt;D xsi:type="xsd:double"&gt;28.3&lt;/D&gt;&lt;D xsi:type="xsd:double"&gt;28.03&lt;/D&gt;&lt;D xsi:type="xsd:double"&gt;27.14&lt;/D&gt;&lt;D xsi:type="xsd:double"&gt;26.73&lt;/D&gt;&lt;D xsi:type="xsd:double"&gt;26.9&lt;/D&gt;&lt;D xsi:type="xsd:double"&gt;27.02&lt;/D&gt;&lt;D xsi:type="xsd:double"&gt;27.03&lt;/D&gt;&lt;D xsi:type="xsd:double"&gt;27&lt;/D&gt;&lt;D xsi:type="xsd:double"&gt;26.86&lt;/D&gt;&lt;D xsi:type="xsd:double"&gt;26.5&lt;/D&gt;&lt;D xsi:type="xsd:double"&gt;25.69&lt;/D&gt;&lt;D xsi:type="xsd:double"&gt;25.45&lt;/D&gt;&lt;D xsi:type="xsd:double"&gt;26.84&lt;/D&gt;&lt;D xsi:type="xsd:double"&gt;26.43&lt;/D&gt;&lt;D xsi:type="xsd:double"&gt;26.55&lt;/D&gt;&lt;D xsi:type="xsd:double"&gt;26.21&lt;/D&gt;&lt;D xsi:type="xsd:double"&gt;25.36&lt;/D&gt;&lt;D xsi:type="xsd:double"&gt;25.86&lt;/D&gt;&lt;D xsi:type="xsd:double"&gt;26.19&lt;/D&gt;&lt;D xsi:type="xsd:double"&gt;25.94&lt;/D&gt;&lt;D xsi:type="xsd:double"&gt;26&lt;/D&gt;&lt;D xsi:type="xsd:double"&gt;26.85&lt;/D&gt;&lt;D xsi:type="xsd:double"&gt;27.24&lt;/D&gt;&lt;D xsi:type="xsd:double"&gt;27.29&lt;/D&gt;&lt;D xsi:type="xsd:double"&gt;27.29&lt;/D&gt;&lt;D xsi:type="xsd:double"&gt;26.66&lt;/D&gt;&lt;D xsi:type="xsd:double"&gt;26.75&lt;/D&gt;&lt;D xsi:type="xsd:double"&gt;27.19&lt;/D&gt;&lt;D xsi:type="xsd:double"&gt;26.98&lt;/D&gt;&lt;D xsi:type="xsd:double"&gt;26.54&lt;/D&gt;&lt;D xsi:type="xsd:double"&gt;26.53&lt;/D&gt;&lt;D xsi:type="xsd:double"&gt;26.36&lt;/D&gt;&lt;D xsi:type="xsd:double"&gt;25.99&lt;/D&gt;&lt;D xsi:type="xsd:double"&gt;25.81&lt;/D&gt;&lt;D xsi:type="xsd:double"&gt;25.93&lt;/D&gt;&lt;D xsi:type="xsd:double"&gt;25.69&lt;/D&gt;&lt;D xsi:type="xsd:double"&gt;25.51&lt;/D&gt;&lt;D xsi:type="xsd:double"&gt;24.47&lt;/D&gt;&lt;D xsi:type="xsd:double"&gt;24.4&lt;/D&gt;&lt;D xsi:type="xsd:double"&gt;24.21&lt;/D&gt;&lt;D xsi:type="xsd:double"&gt;24.15&lt;/D&gt;&lt;D xsi:type="xsd:double"&gt;24.18&lt;/D&gt;&lt;D xsi:type="xsd:double"&gt;23.78&lt;/D&gt;&lt;D xsi:type="xsd:double"&gt;24&lt;/D&gt;&lt;D xsi:type="xsd:double"&gt;24.08&lt;/D&gt;&lt;D xsi:type="xsd:double"&gt;23.71&lt;/D&gt;&lt;D xsi:type="xsd:double"&gt;22.83&lt;/D&gt;&lt;D xsi:type="xsd:double"&gt;22.72&lt;/D&gt;&lt;D xsi:type="xsd:double"&gt;22.35&lt;/D&gt;&lt;D xsi:type="xsd:double"&gt;22.19&lt;/D&gt;&lt;D xsi:type="xsd:double"&gt;22.13&lt;/D&gt;&lt;D xsi:type="xsd:double"&gt;22.19&lt;/D&gt;&lt;D xsi:type="xsd:double"&gt;22.11&lt;/D&gt;&lt;D xsi:type="xsd:double"&gt;22.45&lt;/D&gt;&lt;D xsi:type="xsd:double"&gt;22.23&lt;/D&gt;&lt;D xsi:type="xsd:double"&gt;22.15&lt;/D&gt;&lt;D xsi:type="xsd:double"&gt;22.07&lt;/D&gt;&lt;D xsi:type="xsd:double"&gt;22.36&lt;/D&gt;&lt;D xsi:type="xsd:double"&gt;22.26&lt;/D&gt;&lt;D xsi:type="xsd:double"&gt;22.47&lt;/D&gt;&lt;D xsi:type="xsd:double"&gt;22.56&lt;/D&gt;&lt;D xsi:type="xsd:double"&gt;22.41&lt;/D&gt;&lt;D xsi:type="xsd:double"&gt;22.37&lt;/D&gt;&lt;D xsi:type="xsd:double"&gt;22.46&lt;/D&gt;&lt;D xsi:type="xsd:double"&gt;22.44&lt;/D&gt;&lt;D xsi:type="xsd:double"&gt;22.47&lt;/D&gt;&lt;D xsi:type="xsd:double"&gt;22.58&lt;/D&gt;&lt;D xsi:type="xsd:double"&gt;22.5&lt;/D&gt;&lt;D xsi:type="xsd:double"&gt;22.05&lt;/D&gt;&lt;D xsi:type="xsd:double"&gt;21.79&lt;/D&gt;&lt;D xsi:type="xsd:double"&gt;22.16&lt;/D&gt;&lt;D xsi:type="xsd:double"&gt;22.01&lt;/D&gt;&lt;D xsi:type="xsd:double"&gt;22&lt;/D&gt;&lt;D xsi:type="xsd:double"&gt;22&lt;/D&gt;&lt;D xsi:type="xsd:double"&gt;21.85&lt;/D&gt;&lt;D xsi:type="xsd:double"&gt;21.47&lt;/D&gt;&lt;D xsi:type="xsd:double"&gt;21.47&lt;/D&gt;&lt;D xsi:type="xsd:double"&gt;21.47&lt;/D&gt;&lt;D xsi:type="xsd:double"&gt;21.71&lt;/D&gt;&lt;D xsi:type="xsd:double"&gt;21.58&lt;/D&gt;&lt;D xsi:type="xsd:double"&gt;21.52&lt;/D&gt;&lt;D xsi:type="xsd:double"&gt;21.53&lt;/D&gt;&lt;D xsi:type="xsd:double"&gt;21.79&lt;/D&gt;&lt;D xsi:type="xsd:double"&gt;21.87&lt;/D&gt;&lt;D xsi:type="xsd:double"&gt;21.76&lt;/D&gt;&lt;D xsi:type="xsd:double"&gt;21.91&lt;/D&gt;&lt;D xsi:type="xsd:double"&gt;21.63&lt;/D&gt;&lt;D xsi:type="xsd:double"&gt;21.28&lt;/D&gt;&lt;D xsi:type="xsd:double"&gt;21.7&lt;/D&gt;&lt;D xsi:type="xsd:double"&gt;21.3&lt;/D&gt;&lt;D xsi:type="xsd:double"&gt;21.72&lt;/D&gt;&lt;D xsi:type="xsd:double"&gt;21.53&lt;/D&gt;&lt;D xsi:type="xsd:double"&gt;21.62&lt;/D&gt;&lt;D xsi:type="xsd:double"&gt;21.91&lt;/D&gt;&lt;D xsi:type="xsd:double"&gt;22.4&lt;/D&gt;&lt;D xsi:type="xsd:double"&gt;22.21&lt;/D&gt;&lt;D xsi:type="xsd:double"&gt;21.93&lt;/D&gt;&lt;D xsi:type="xsd:double"&gt;21.72&lt;/D&gt;&lt;D xsi:type="xsd:double"&gt;21.08&lt;/D&gt;&lt;D xsi:type="xsd:double"&gt;21.15&lt;/D&gt;&lt;D xsi:type="xsd:double"&gt;23.21&lt;/D&gt;&lt;D xsi:type="xsd:double"&gt;22.87&lt;/D&gt;&lt;D xsi:type="xsd:double"&gt;22.84&lt;/D&gt;&lt;D xsi:type="xsd:double"&gt;22.33&lt;/D&gt;&lt;D xsi:type="xsd:double"&gt;21.92&lt;/D&gt;&lt;D xsi:type="xsd:double"&gt;22.09&lt;/D&gt;&lt;D xsi:type="xsd:double"&gt;21.24&lt;/D&gt;&lt;D xsi:type="xsd:double"&gt;20.48&lt;/D&gt;&lt;D xsi:type="xsd:double"&gt;20.31&lt;/D&gt;&lt;D xsi:type="xsd:double"&gt;19.58&lt;/D&gt;&lt;D xsi:type="xsd:double"&gt;19.43&lt;/D&gt;&lt;D xsi:type="xsd:double"&gt;20&lt;/D&gt;&lt;D xsi:type="xsd:double"&gt;21.42&lt;/D&gt;&lt;D xsi:type="xsd:double"&gt;22.19&lt;/D&gt;&lt;D xsi:type="xsd:double"&gt;22.48&lt;/D&gt;&lt;D xsi:type="xsd:double"&gt;23.25&lt;/D&gt;&lt;D xsi:type="xsd:double"&gt;22.8&lt;/D&gt;&lt;D xsi:type="xsd:double"&gt;22.35&lt;/D&gt;&lt;D xsi:type="xsd:double"&gt;23.34&lt;/D&gt;&lt;D xsi:type="xsd:double"&gt;22.93&lt;/D&gt;&lt;D xsi:type="xsd:double"&gt;22.97&lt;/D&gt;&lt;D xsi:type="xsd:double"&gt;22.68&lt;/D&gt;&lt;D xsi:type="xsd:double"&gt;21.73&lt;/D&gt;&lt;D xsi:type="xsd:double"&gt;21.75&lt;/D&gt;&lt;D xsi:type="xsd:double"&gt;22.6&lt;/D&gt;&lt;D xsi:type="xsd:double"&gt;21.83&lt;/D&gt;&lt;D xsi:type="xsd:double"&gt;22.6&lt;/D&gt;&lt;D xsi:type="xsd:double"&gt;22.45&lt;/D&gt;&lt;D xsi:type="xsd:double"&gt;23.18&lt;/D&gt;&lt;D xsi:type="xsd:double"&gt;23.13&lt;/D&gt;&lt;D xsi:type="xsd:double"&gt;23.32&lt;/D&gt;&lt;D xsi:type="xsd:double"&gt;23.51&lt;/D&gt;&lt;D xsi:type="xsd:double"&gt;23.96&lt;/D&gt;&lt;D xsi:type="xsd:double"&gt;24.37&lt;/D&gt;&lt;D xsi:type="xsd:double"&gt;24.37&lt;/D&gt;&lt;D xsi:type="xsd:double"&gt;23.64&lt;/D&gt;&lt;D xsi:type="xsd:double"&gt;24.09&lt;/D&gt;&lt;D xsi:type="xsd:double"&gt;24.09&lt;/D&gt;&lt;/FQL&gt;&lt;FQL&gt;&lt;Q&gt;PRL-IT^DATE(42735,42369)&lt;/Q&gt;&lt;R&gt;262&lt;/R&gt;&lt;C&gt;1&lt;/C&gt;&lt;D xsi:type="xsd:string"&gt;12/30/16&lt;/D&gt;&lt;D xsi:type="xsd:string"&gt;12/29/16&lt;/D&gt;&lt;D xsi:type="xsd:string"&gt;12/28/16&lt;/D&gt;&lt;D xsi:type="xsd:string"&gt;12/27/16&lt;/D&gt;&lt;D xsi:type="xsd:string"&gt;12/26/16&lt;/D&gt;&lt;D xsi:type="xsd:string"&gt;12/23/16&lt;/D&gt;&lt;D xsi:type="xsd:string"&gt;12/22/16&lt;/D&gt;&lt;D xsi:type="xsd:string"&gt;12/21/16&lt;/D&gt;&lt;D xsi:type="xsd:string"&gt;12/20/16&lt;/D&gt;&lt;D xsi:type="xsd:string"&gt;12/19/16&lt;/D&gt;&lt;D xsi:type="xsd:string"&gt;12/16/16&lt;/D&gt;&lt;D xsi:type="xsd:string"&gt;12/15/16&lt;/D&gt;&lt;D xsi:type="xsd:string"&gt;12/14/16&lt;/D&gt;&lt;D xsi:type="xsd:string"&gt;12/13/16&lt;/D&gt;&lt;D xsi:type="xsd:string"&gt;12/12/16&lt;/D&gt;&lt;D xsi:type="xsd:string"&gt;12/09/16&lt;/D&gt;&lt;D xsi:type="xsd:string"&gt;12/08/16&lt;/D&gt;&lt;D xsi:type="xsd:string"&gt;12/07/16&lt;/D&gt;&lt;D xsi:type="xsd:string"&gt;12/06/16&lt;/D&gt;&lt;D xsi:type="xsd:string"&gt;12/05/16&lt;/D&gt;&lt;D xsi:type="xsd:string"&gt;12/02/16&lt;/D&gt;&lt;D xsi:type="xsd:string"&gt;12/01/16&lt;/D&gt;&lt;D xsi:type="xsd:string"&gt;11/30/16&lt;/D&gt;&lt;D xsi:type="xsd:string"&gt;11/29/16&lt;/D&gt;&lt;D xsi:type="xsd:string"&gt;11/28/16&lt;/D&gt;&lt;D xsi:type="xsd:string"&gt;11/25/16&lt;/D&gt;&lt;D xsi:type="xsd:string"&gt;11/24/16&lt;/D&gt;&lt;D xsi:type="xsd:string"&gt;11/23/16&lt;/D&gt;&lt;D xsi:type="xsd:string"&gt;11/22/16&lt;/D&gt;&lt;D xsi:type="xsd:string"&gt;11/21/16&lt;/D&gt;&lt;D xsi:type="xsd:string"&gt;11/18/16&lt;/D&gt;&lt;D xsi:type="xsd:string"&gt;11/17/16&lt;/D&gt;&lt;D xsi:type="xsd:string"&gt;11/16/16&lt;/D&gt;&lt;D xsi:type="xsd:string"&gt;11/15/16&lt;/D&gt;&lt;D xsi:type="xsd:string"&gt;11/14/16&lt;/D&gt;&lt;D xsi:type="xsd:string"&gt;11/11/16&lt;/D&gt;&lt;D xsi:type="xsd:string"&gt;11/10/16&lt;/D&gt;&lt;D xsi:type="xsd:string"&gt;11/09/16&lt;/D&gt;&lt;D xsi:type="xsd:string"&gt;11/08/16&lt;/D&gt;&lt;D xsi:type="xsd:string"&gt;11/07/16&lt;/D&gt;&lt;D xsi:type="xsd:string"&gt;11/04/16&lt;/D&gt;&lt;D xsi:type="xsd:string"&gt;11/03/16&lt;/D&gt;&lt;D xsi:type="xsd:string"&gt;11/02/16&lt;/D&gt;&lt;D xsi:type="xsd:string"&gt;11/01/16&lt;/D&gt;&lt;D xsi:type="xsd:string"&gt;10/31/16&lt;/D&gt;&lt;D xsi:type="xsd:string"&gt;10/28/16&lt;/D&gt;&lt;D xsi:type="xsd:string"&gt;10/27/16&lt;/D&gt;&lt;D xsi:type="xsd:string"&gt;10/26/16&lt;/D&gt;&lt;D xsi:type="xsd:string"&gt;10/25/16&lt;/D&gt;&lt;D xsi:type="xsd:string"&gt;10/24/16&lt;/D&gt;&lt;D xsi:type="xsd:string"&gt;10/21/16&lt;/D&gt;&lt;D xsi:type="xsd:string"&gt;10/20/16&lt;/D&gt;&lt;D xsi:type="xsd:string"&gt;10/19/16&lt;/D&gt;&lt;D xsi:type="xsd:string"&gt;10/18/16&lt;/D&gt;&lt;D xsi:type="xsd:string"&gt;10/17/16&lt;/D&gt;&lt;D xsi:type="xsd:string"&gt;10/14/16&lt;/D&gt;&lt;D xsi:type="xsd:string"&gt;10/13/16&lt;/D&gt;&lt;D xsi:type="xsd:string"&gt;10/12/16&lt;/D&gt;&lt;D xsi:type="xsd:string"&gt;10/11/16&lt;/D&gt;&lt;D xsi:type="xsd:string"&gt;10/10/16&lt;/D&gt;&lt;D xsi:type="xsd:string"&gt;10/07/16&lt;/D&gt;&lt;D xsi:type="xsd:string"&gt;10/06/16&lt;/D&gt;&lt;D xsi:type="xsd:string"&gt;10/05/16&lt;/D&gt;&lt;D xsi:type="xsd:string"&gt;10/04/16&lt;/D&gt;&lt;D xsi:type="xsd:string"&gt;10/03/16&lt;/D&gt;&lt;D xsi:type="xsd:string"&gt;9/30/16&lt;/D&gt;&lt;D xsi:type="xsd:string"&gt;9/29/16&lt;/D&gt;&lt;D xsi:type="xsd:string"&gt;9/28/16&lt;/D&gt;&lt;D xsi:type="xsd:string"&gt;9/27/16&lt;/D&gt;&lt;D xsi:type="xsd:string"&gt;9/26/16&lt;/D&gt;&lt;D xsi:type="xsd:string"&gt;9/23/16&lt;/D&gt;&lt;D xsi:type="xsd:string"&gt;9/22/16&lt;/D&gt;&lt;D xsi:type="xsd:string"&gt;9/21/16&lt;/D&gt;&lt;D xsi:type="xsd:string"&gt;9/20/16&lt;/D&gt;&lt;D xsi:type="xsd:string"&gt;9/19/16&lt;/D&gt;&lt;D xsi:type="xsd:string"&gt;9/16/16&lt;/D&gt;&lt;D xsi:type="xsd:string"&gt;9/15/16&lt;/D&gt;&lt;D xsi:type="xsd:string"&gt;9/14/16&lt;/D&gt;&lt;D xsi:type="xsd:string"&gt;9/13/16&lt;/D&gt;&lt;D xsi:type="xsd:string"&gt;9/12/16&lt;/D&gt;&lt;D xsi:type="xsd:string"&gt;9/09/16&lt;/D&gt;&lt;D xsi:type="xsd:string"&gt;9/08/16&lt;/D&gt;&lt;D xsi:type="xsd:string"&gt;9/07/16&lt;/D&gt;&lt;D xsi:type="xsd:string"&gt;9/06/16&lt;/D&gt;&lt;D xsi:type="xsd:string"&gt;9/05/16&lt;/D&gt;&lt;D xsi:type="xsd:string"&gt;9/02/16&lt;/D&gt;&lt;D xsi:type="xsd:string"&gt;9/01/16&lt;/D&gt;&lt;D xsi:type="xsd:string"&gt;8/31/16&lt;/D&gt;&lt;D xsi:type="xsd:string"&gt;8/30/16&lt;/D&gt;&lt;D xsi:type="xsd:string"&gt;8/29/16&lt;/D&gt;&lt;D xsi:type="xsd:string"&gt;8/26/16&lt;/D&gt;&lt;D xsi:type="xsd:string"&gt;8/25/16&lt;/D&gt;&lt;D xsi:type="xsd:string"&gt;8/24/16&lt;/D&gt;&lt;D xsi:type="xsd:string"&gt;8/23/16&lt;/D&gt;&lt;D xsi:type="xsd:string"&gt;8/22/16&lt;/D&gt;&lt;D xsi:type="xsd:string"&gt;8/19/16&lt;/D&gt;&lt;D xsi:type="xsd:string"&gt;8/18/16&lt;/D&gt;&lt;D xsi:type="xsd:string"&gt;8/17/16&lt;/D&gt;&lt;D xsi:type="xsd:string"&gt;8/16/16&lt;/D&gt;&lt;D xsi:type="xsd:string"&gt;8/15/16&lt;/D&gt;&lt;D xsi:type="xsd:string"&gt;8/12/16&lt;/D&gt;&lt;D xsi:type="xsd:string"&gt;8/11/16&lt;/D&gt;&lt;D xsi:type="xsd:string"&gt;8/10/16&lt;/D&gt;&lt;D xsi:type="xsd:string"&gt;8/09/16&lt;/D&gt;&lt;D xsi:type="xsd:string"&gt;8/08/16&lt;/D&gt;&lt;D xsi:type="xsd:string"&gt;8/05/16&lt;/D&gt;&lt;D xsi:type="xsd:string"&gt;8/04/16&lt;/D&gt;&lt;D xsi:type="xsd:string"&gt;8/03/16&lt;/D&gt;&lt;D xsi:type="xsd:string"&gt;8/02/16&lt;/D&gt;&lt;D xsi:type="xsd:string"&gt;8/01/16&lt;/D&gt;&lt;D xsi:type="xsd:string"&gt;7/29/16&lt;/D&gt;&lt;D xsi:type="xsd:string"&gt;7/28/16&lt;/D&gt;&lt;D xsi:type="xsd:string"&gt;7/27/16&lt;/D&gt;&lt;D xsi:type="xsd:string"&gt;7/26/16&lt;/D&gt;&lt;D xsi:type="xsd:string"&gt;7/25/16&lt;/D&gt;&lt;D xsi:type="xsd:string"&gt;7/22/16&lt;/D&gt;&lt;D xsi:type="xsd:string"&gt;7/21/16&lt;/D&gt;&lt;D xsi:type="xsd:string"&gt;7/20/16&lt;/D&gt;&lt;D xsi:type="xsd:string"&gt;7/19/16&lt;/D&gt;&lt;D xsi:type="xsd:string"&gt;7/18/16&lt;/D&gt;&lt;D xsi:type="xsd:string"&gt;7/15/16&lt;/D&gt;&lt;D xsi:type="xsd:string"&gt;7/14/16&lt;/D&gt;&lt;D xsi:type="xsd:string"&gt;7/13/16&lt;/D&gt;&lt;D xsi:type="xsd:string"&gt;7/12/16&lt;/D&gt;&lt;D xsi:type="xsd:string"&gt;7/11/16&lt;/D&gt;&lt;D xsi:type="xsd:string"&gt;7/08/16&lt;/D&gt;&lt;D xsi:type="xsd:string"&gt;7/07/16&lt;/D&gt;&lt;D xsi:type="xsd:string"&gt;7/06/16&lt;/D&gt;&lt;D xsi:type="xsd:string"&gt;7/05/16&lt;/D&gt;&lt;D xsi:type="xsd:string"&gt;7/04/16&lt;/D&gt;&lt;D xsi:type="xsd:string"&gt;7/01/16&lt;/D&gt;&lt;D xsi:type="xsd:string"&gt;6/30/16&lt;/D&gt;&lt;D xsi:type="xsd:string"&gt;6/29/16&lt;/D&gt;&lt;D xsi:type="xsd:string"&gt;6/28/16&lt;/D&gt;&lt;D xsi:type="xsd:string"&gt;6/27/16&lt;/D&gt;&lt;D xsi:type="xsd:string"&gt;6/24/16&lt;/D&gt;&lt;D xsi:type="xsd:string"&gt;6/23/16&lt;/D&gt;&lt;D xsi:type="xsd:string"&gt;6/22/16&lt;/D&gt;&lt;D xsi:type="xsd:string"&gt;6/21/16&lt;/D&gt;&lt;D xsi:type="xsd:string"&gt;6/20/16&lt;/D&gt;&lt;D xsi:type="xsd:string"&gt;6/17/16&lt;/D&gt;&lt;D xsi:type="xsd:string"&gt;6/16/16&lt;/D&gt;&lt;D xsi:type="xsd:string"&gt;6/15/16&lt;/D&gt;&lt;D xsi:type="xsd:string"&gt;6/14/16&lt;/D&gt;&lt;D xsi:type="xsd:string"&gt;6/13/16&lt;/D&gt;&lt;D xsi:type="xsd:string"&gt;6/10/16&lt;/D&gt;&lt;D xsi:type="xsd:string"&gt;6/09/16&lt;/D&gt;&lt;D xsi:type="xsd:string"&gt;6/08/16&lt;/D&gt;&lt;D xsi:type="xsd:string"&gt;6/07/16&lt;/D&gt;&lt;D xsi:type="xsd:string"&gt;6/06/16&lt;/D&gt;&lt;D xsi:type="xsd:string"&gt;6/03/16&lt;/D&gt;&lt;D xsi:type="xsd:string"&gt;6/02/16&lt;/D&gt;&lt;D xsi:type="xsd:string"&gt;6/01/16&lt;/D&gt;&lt;D xsi:type="xsd:string"&gt;5/31/16&lt;/D&gt;&lt;D xsi:type="xsd:string"&gt;5/30/16&lt;/D&gt;&lt;D xsi:type="xsd:string"&gt;5/27/16&lt;/D&gt;&lt;D xsi:type="xsd:string"&gt;5/26/16&lt;/D&gt;&lt;D xsi:type="xsd:string"&gt;5/25/16&lt;/D&gt;&lt;D xsi:type="xsd:string"&gt;5/24/16&lt;/D&gt;&lt;D xsi:type="xsd:string"&gt;5/23/16&lt;/D&gt;&lt;D xsi:type="xsd:string"&gt;5/20/16&lt;/D&gt;&lt;D xsi:type="xsd:string"&gt;5/19/16&lt;/D&gt;&lt;D xsi:type="xsd:string"&gt;5/18/16&lt;/D&gt;&lt;D xsi:type="xsd:string"&gt;5/17/16&lt;/D&gt;&lt;D xsi:type="xsd:string"&gt;5/16/16&lt;/D&gt;&lt;D xsi:type="xsd:string"&gt;5/13/16&lt;/D&gt;&lt;D xsi:type="xsd:string"&gt;5/12/16&lt;/D&gt;&lt;D xsi:type="xsd:string"&gt;5/11/16&lt;/D&gt;&lt;D xsi:type="xsd:string"&gt;5/10/16&lt;/D&gt;&lt;D xsi:type="xsd:string"&gt;5/09/16&lt;/D&gt;&lt;D xsi:type="xsd:string"&gt;5/06/16&lt;/D&gt;&lt;D xsi:type="xsd:string"&gt;5/05/16&lt;/D&gt;&lt;D xsi:type="xsd:string"&gt;5/04/16&lt;/D&gt;&lt;D xsi:type="xsd:string"&gt;5/03/16&lt;/D&gt;&lt;D xsi:type="xsd:string"&gt;5/02/16&lt;/D&gt;&lt;D xsi:type="xsd:string"&gt;4/29/16&lt;/D&gt;&lt;D xsi:type="xsd:string"&gt;4/28/16&lt;/D&gt;&lt;D xsi:type="xsd:string"&gt;4/27/16&lt;/D&gt;&lt;D xsi:type="xsd:string"&gt;4/26/16&lt;/D&gt;&lt;D xsi:type="xsd:string"&gt;4/25/16&lt;/D&gt;&lt;D xsi:type="xsd:string"&gt;4/22/16&lt;/D&gt;&lt;D xsi:type="xsd:string"&gt;4/21/16&lt;/D&gt;&lt;D xsi:type="xsd:string"&gt;4/20/16&lt;/D&gt;&lt;D xsi:type="xsd:string"&gt;4/19/16&lt;/D&gt;&lt;D xsi:type="xsd:string"&gt;4/18/16&lt;/D&gt;&lt;D xsi:type="xsd:string"&gt;4/15/16&lt;/D&gt;&lt;D xsi:type="xsd:string"&gt;4/14/16&lt;/D&gt;&lt;D xsi:type="xsd:string"&gt;4/13/16&lt;/D&gt;&lt;D xsi:type="xsd:string"&gt;4/12/16&lt;/D&gt;&lt;D xsi:type="xsd:string"&gt;4/11/16&lt;/D&gt;&lt;D xsi:type="xsd:string"&gt;4/08/16&lt;/D&gt;&lt;D xsi:type="xsd:string"&gt;4/07/16&lt;/D&gt;&lt;D xsi:type="xsd:string"&gt;4/06/16&lt;/D&gt;&lt;D xsi:type="xsd:string"&gt;4/05/16&lt;/D&gt;&lt;D xsi:type="xsd:string"&gt;4/04/16&lt;/D&gt;&lt;D xsi:type="xsd:string"&gt;4/01/16&lt;/D&gt;&lt;D xsi:type="xsd:string"&gt;3/31/16&lt;/D&gt;&lt;D xsi:type="xsd:string"&gt;3/30/16&lt;/D&gt;&lt;D xsi:type="xsd:string"&gt;3/29/16&lt;/D&gt;&lt;D xsi:type="xsd:string"&gt;3/28/16&lt;/D&gt;&lt;D xsi:type="xsd:string"&gt;3/25/16&lt;/D&gt;&lt;D xsi:type="xsd:string"&gt;3/24/16&lt;/D&gt;&lt;D xsi:type="xsd:string"&gt;3/23/16&lt;/D&gt;&lt;D xsi:type="xsd:string"&gt;3/22/16&lt;/D&gt;&lt;D xsi:type="xsd:string"&gt;3/21/16&lt;/D&gt;&lt;D xsi:type="xsd:string"&gt;3/18/16&lt;/D&gt;&lt;D xsi:type="xsd:string"&gt;3/17/16&lt;/D&gt;&lt;D xsi:type="xsd:string"&gt;3/16/16&lt;/D&gt;&lt;D xsi:type="xsd:string"&gt;3/15/16&lt;/D&gt;&lt;D xsi:type="xsd:string"&gt;3/14/16&lt;/D&gt;&lt;D xsi:type="xsd:string"&gt;3/11/16&lt;/D&gt;&lt;D xsi:type="xsd:string"&gt;3/10/16&lt;/D&gt;&lt;D xsi:type="xsd:string"&gt;3/09/16&lt;/D&gt;&lt;D xsi:type="xsd:string"&gt;3/08/16&lt;/D&gt;&lt;D xsi:type="xsd:string"&gt;3/07/16&lt;/D&gt;&lt;D xsi:type="xsd:string"&gt;3/04/16&lt;/D&gt;&lt;D xsi:type="xsd:string"&gt;3/03/16&lt;/D&gt;&lt;D xsi:type="xsd:string"&gt;3/02/16&lt;/D&gt;&lt;D xsi:type="xsd:string"&gt;3/01/16&lt;/D&gt;&lt;D xsi:type="xsd:string"&gt;2/29/16&lt;/D&gt;&lt;D xsi:type="xsd:string"&gt;2/26/16&lt;/D&gt;&lt;D xsi:type="xsd:string"&gt;2/25/16&lt;/D&gt;&lt;D xsi:type="xsd:string"&gt;2/24/16&lt;/D&gt;&lt;D xsi:type="xsd:string"&gt;2/23/16&lt;/D&gt;&lt;D xsi:type="xsd:string"&gt;2/22/16&lt;/D&gt;&lt;D xsi:type="xsd:string"&gt;2/19/16&lt;/D&gt;&lt;D xsi:type="xsd:string"&gt;2/18/16&lt;/D&gt;&lt;D xsi:type="xsd:string"&gt;2/17/16&lt;/D&gt;&lt;D xsi:type="xsd:string"&gt;2/16/16&lt;/D&gt;&lt;D xsi:type="xsd:string"&gt;2/15/16&lt;/D&gt;&lt;D xsi:type="xsd:string"&gt;2/12/16&lt;/D&gt;&lt;D xsi:type="xsd:string"&gt;2/11/16&lt;/D&gt;&lt;D xsi:type="xsd:string"&gt;2/10/16&lt;/D&gt;&lt;D xsi:type="xsd:string"&gt;2/09/16&lt;/D&gt;&lt;D xsi:type="xsd:string"&gt;2/08/16&lt;/D&gt;&lt;D xsi:type="xsd:string"&gt;2/05/16&lt;/D&gt;&lt;D xsi:type="xsd:string"&gt;2/04/16&lt;/D&gt;&lt;D xsi:type="xsd:string"&gt;2/03/16&lt;/D&gt;&lt;D xsi:type="xsd:string"&gt;2/02/16&lt;/D&gt;&lt;D xsi:type="xsd:string"&gt;2/01/16&lt;/D&gt;&lt;D xsi:type="xsd:string"&gt;1/29/16&lt;/D&gt;&lt;D xsi:type="xsd:string"&gt;1/28/16&lt;/D&gt;&lt;D xsi:type="xsd:string"&gt;1/27/16&lt;/D&gt;&lt;D xsi:type="xsd:string"&gt;1/26/16&lt;/D&gt;&lt;D xsi:type="xsd:string"&gt;1/25/16&lt;/D&gt;&lt;D xsi:type="xsd:string"&gt;1/22/16&lt;/D&gt;&lt;D xsi:type="xsd:string"&gt;1/21/16&lt;/D&gt;&lt;D xsi:type="xsd:string"&gt;1/20/16&lt;/D&gt;&lt;D xsi:type="xsd:string"&gt;1/19/16&lt;/D&gt;&lt;D xsi:type="xsd:string"&gt;1/18/16&lt;/D&gt;&lt;D xsi:type="xsd:string"&gt;1/15/16&lt;/D&gt;&lt;D xsi:type="xsd:string"&gt;1/14/16&lt;/D&gt;&lt;D xsi:type="xsd:string"&gt;1/13/16&lt;/D&gt;&lt;D xsi:type="xsd:string"&gt;1/12/16&lt;/D&gt;&lt;D xsi:type="xsd:string"&gt;1/11/16&lt;/D&gt;&lt;D xsi:type="xsd:string"&gt;1/08/16&lt;/D&gt;&lt;D xsi:type="xsd:string"&gt;1/07/16&lt;/D&gt;&lt;D xsi:type="xsd:string"&gt;1/06/16&lt;/D&gt;&lt;D xsi:type="xsd:string"&gt;1/05/16&lt;/D&gt;&lt;D xsi:type="xsd:string"&gt;1/04/16&lt;/D&gt;&lt;D xsi:type="xsd:string"&gt;1/01/16&lt;/D&gt;&lt;D xsi:type="xsd:string"&gt;12/31/15&lt;/D&gt;&lt;/FQL&gt;&lt;FQL&gt;&lt;Q&gt;PRL-IT^FG_PRICE(42735,42369)&lt;/Q&gt;&lt;R&gt;262&lt;/R&gt;&lt;C&gt;1&lt;/C&gt;&lt;D xsi:type="xsd:double"&gt;0.181&lt;/D&gt;&lt;D xsi:type="xsd:double"&gt;0.171&lt;/D&gt;&lt;D xsi:type="xsd:double"&gt;0.174&lt;/D&gt;&lt;D xsi:type="xsd:double"&gt;0.171&lt;/D&gt;&lt;D xsi:type="xsd:double"&gt;0.1703&lt;/D&gt;&lt;D xsi:type="xsd:double"&gt;0.1703&lt;/D&gt;&lt;D xsi:type="xsd:double"&gt;0.1727&lt;/D&gt;&lt;D xsi:type="xsd:double"&gt;0.1743&lt;/D&gt;&lt;D xsi:type="xsd:double"&gt;0.1757&lt;/D&gt;&lt;D xsi:type="xsd:double"&gt;0.1749&lt;/D&gt;&lt;D xsi:type="xsd:double"&gt;0.1749&lt;/D&gt;&lt;D xsi:type="xsd:double"&gt;0.175&lt;/D&gt;&lt;D xsi:type="xsd:double"&gt;0.175&lt;/D&gt;&lt;D xsi:type="xsd:double"&gt;0.177&lt;/D&gt;&lt;D xsi:type="xsd:double"&gt;0.1755&lt;/D&gt;&lt;D xsi:type="xsd:double"&gt;0.1733&lt;/D&gt;&lt;D xsi:type="xsd:double"&gt;0.1771&lt;/D&gt;&lt;D xsi:type="xsd:double"&gt;0.18&lt;/D&gt;&lt;D xsi:type="xsd:double"&gt;0.17&lt;/D&gt;&lt;D xsi:type="xsd:double"&gt;0.1657&lt;/D&gt;&lt;D xsi:type="xsd:double"&gt;0.1646&lt;/D&gt;&lt;D xsi:type="xsd:double"&gt;0.1624&lt;/D&gt;&lt;D xsi:type="xsd:double"&gt;0.1616&lt;/D&gt;&lt;D xsi:type="xsd:double"&gt;0.161&lt;/D&gt;&lt;D xsi:type="xsd:double"&gt;0.1606&lt;/D&gt;&lt;D xsi:type="xsd:double"&gt;0.165&lt;/D&gt;&lt;D xsi:type="xsd:double"&gt;0.1703&lt;/D&gt;&lt;D xsi:type="xsd:double"&gt;0.1738&lt;/D&gt;&lt;D xsi:type="xsd:double"&gt;0.186&lt;/D&gt;&lt;D xsi:type="xsd:double"&gt;0.192&lt;/D&gt;&lt;D xsi:type="xsd:double"&gt;0.16&lt;/D&gt;&lt;D xsi:type="xsd:double"&gt;0.1741&lt;/D&gt;&lt;D xsi:type="xsd:double"&gt;0.192&lt;/D&gt;&lt;D xsi:type="xsd:double"&gt;0.2058&lt;/D&gt;&lt;D xsi:type="xsd:double"&gt;0.207&lt;/D&gt;&lt;D xsi:type="xsd:double"&gt;0.2114&lt;/D&gt;&lt;D xsi:type="xsd:double"&gt;0.2148&lt;/D&gt;&lt;D xsi:type="xsd:double"&gt;0.2094&lt;/D&gt;&lt;D xsi:type="xsd:double"&gt;0.2168&lt;/D&gt;&lt;D xsi:type="xsd:double"&gt;0.2225&lt;/D&gt;&lt;D xsi:type="xsd:double"&gt;0.23&lt;/D&gt;&lt;D xsi:type="xsd:double"&gt;0.2434&lt;/D&gt;&lt;D xsi:type="xsd:double"&gt;0.2485&lt;/D&gt;&lt;D xsi:type="xsd:double"&gt;0.2536&lt;/D&gt;&lt;D xsi:type="xsd:double"&gt;0.2532&lt;/D&gt;&lt;D xsi:type="xsd:double"&gt;0.2624&lt;/D&gt;&lt;D xsi:type="xsd:double"&gt;0.2724&lt;/D&gt;&lt;D xsi:type="xsd:double"&gt;0.2725&lt;/D&gt;&lt;D xsi:type="xsd:double"&gt;0.268&lt;/D&gt;&lt;D xsi:type="xsd:double"&gt;0.2695&lt;/D&gt;&lt;D xsi:type="xsd:double"&gt;0.268&lt;/D&gt;&lt;D xsi:type="xsd:double"&gt;0.266&lt;/D&gt;&lt;D xsi:type="xsd:double"&gt;0.2661&lt;/D&gt;&lt;D xsi:type="xsd:double"&gt;0.264&lt;/D&gt;&lt;D xsi:type="xsd:double"&gt;0.2658&lt;/D&gt;&lt;D xsi:type="xsd:double"&gt;0.2684&lt;/D&gt;&lt;D xsi:type="xsd:double"&gt;0.268&lt;/D&gt;&lt;D xsi:type="xsd:double"&gt;0.2656&lt;/D&gt;&lt;D xsi:type="xsd:double"&gt;0.2648&lt;/D&gt;&lt;D xsi:type="xsd:double"&gt;0.261&lt;/D&gt;&lt;D xsi:type="xsd:double"&gt;0.2597&lt;/D&gt;&lt;D xsi:type="xsd:double"&gt;0.264&lt;/D&gt;&lt;D xsi:type="xsd:double"&gt;0.2694&lt;/D&gt;&lt;D xsi:type="xsd:double"&gt;0.266&lt;/D&gt;&lt;D xsi:type="xsd:double"&gt;0.2671&lt;/D&gt;&lt;D xsi:type="xsd:double"&gt;0.2657&lt;/D&gt;&lt;D xsi:type="xsd:double"&gt;0.2695&lt;/D&gt;&lt;D xsi:type="xsd:double"&gt;0.2691&lt;/D&gt;&lt;D xsi:type="xsd:double"&gt;0.2691&lt;/D&gt;&lt;D xsi:type="xsd:double"&gt;0.2719&lt;/D&gt;&lt;D xsi:type="xsd:double"&gt;0.2794&lt;/D&gt;&lt;D xsi:type="xsd:double"&gt;0.2809&lt;/D&gt;&lt;D xsi:type="xsd:double"&gt;0.28&lt;/D&gt;&lt;D xsi:type="xsd:double"&gt;0.284&lt;/D&gt;&lt;D xsi:type="xsd:double"&gt;0.2915&lt;/D&gt;&lt;D xsi:type="xsd:double"&gt;0.2861&lt;/D&gt;&lt;D xsi:type="xsd:double"&gt;0.2939&lt;/D&gt;&lt;D xsi:type="xsd:double"&gt;0.2914&lt;/D&gt;&lt;D xsi:type="xsd:double"&gt;0.285&lt;/D&gt;&lt;D xsi:type="xsd:double"&gt;0.282&lt;/D&gt;&lt;D xsi:type="xsd:double"&gt;0.2922&lt;/D&gt;&lt;D xsi:type="xsd:double"&gt;0.302&lt;/D&gt;&lt;D xsi:type="xsd:double"&gt;0.275&lt;/D&gt;&lt;D xsi:type="xsd:double"&gt;0.2767&lt;/D&gt;&lt;D xsi:type="xsd:double"&gt;0.2731&lt;/D&gt;&lt;D xsi:type="xsd:double"&gt;0.2749&lt;/D&gt;&lt;D xsi:type="xsd:double"&gt;0.2759&lt;/D&gt;&lt;D xsi:type="xsd:double"&gt;0.2759&lt;/D&gt;&lt;D xsi:type="xsd:double"&gt;0.2759&lt;/D&gt;&lt;D xsi:type="xsd:double"&gt;0.2765&lt;/D&gt;&lt;D xsi:type="xsd:double"&gt;0.277&lt;/D&gt;&lt;D xsi:type="xsd:double"&gt;0.277&lt;/D&gt;&lt;D xsi:type="xsd:double"&gt;0.2779&lt;/D&gt;&lt;D xsi:type="xsd:double"&gt;0.275&lt;/D&gt;&lt;D xsi:type="xsd:double"&gt;0.27&lt;/D&gt;&lt;D xsi:type="xsd:double"&gt;0.27&lt;/D&gt;&lt;D xsi:type="xsd:double"&gt;0.271&lt;/D&gt;&lt;D xsi:type="xsd:double"&gt;0.2705&lt;/D&gt;&lt;D xsi:type="xsd:double"&gt;0.2718&lt;/D&gt;&lt;D xsi:type="xsd:double"&gt;0.2772&lt;/D&gt;&lt;D xsi:type="xsd:double"&gt;0.2772&lt;/D&gt;&lt;D xsi:type="xsd:double"&gt;0.2735&lt;/D&gt;&lt;D xsi:type="xsd:double"&gt;0.2705&lt;/D&gt;&lt;D xsi:type="xsd:double"&gt;0.2749&lt;/D&gt;&lt;D xsi:type="xsd:double"&gt;0.2752&lt;/D&gt;&lt;D xsi:type="xsd:double"&gt;0.272&lt;/D&gt;&lt;D xsi:type="xsd:double"&gt;0.2656&lt;/D&gt;&lt;D xsi:type="xsd:double"&gt;0.268&lt;/D&gt;&lt;D xsi:type="xsd:double"&gt;0.2592&lt;/D&gt;&lt;D xsi:type="xsd:double"&gt;0.27&lt;/D&gt;&lt;D xsi:type="xsd:double"&gt;0.2737&lt;/D&gt;&lt;D xsi:type="xsd:double"&gt;0.2775&lt;/D&gt;&lt;D xsi:type="xsd:double"&gt;0.2843&lt;/D&gt;&lt;D xsi:type="xsd:double"&gt;0.273&lt;/D&gt;&lt;D xsi:type="xsd:double"&gt;0.276&lt;/D&gt;&lt;D xsi:type="xsd:double"&gt;0.28&lt;/D&gt;&lt;D xsi:type="xsd:double"&gt;0.288&lt;/D&gt;&lt;D xsi:type="xsd:double"&gt;0.31&lt;/D&gt;&lt;D xsi:type="xsd:double"&gt;0.251&lt;/D&gt;&lt;D xsi:type="xsd:double"&gt;0.2545&lt;/D&gt;&lt;D xsi:type="xsd:double"&gt;0.2545&lt;/D&gt;&lt;D xsi:type="xsd:double"&gt;0.258&lt;/D&gt;&lt;D xsi:type="xsd:double"&gt;0.248&lt;/D&gt;&lt;D xsi:type="xsd:double"&gt;0.253&lt;/D&gt;&lt;D xsi:type="xsd:double"&gt;0.253&lt;/D&gt;&lt;D xsi:type="xsd:double"&gt;0.2544&lt;/D&gt;&lt;D xsi:type="xsd:double"&gt;0.2497&lt;/D&gt;&lt;D xsi:type="xsd:double"&gt;0.2442&lt;/D&gt;&lt;D xsi:type="xsd:double"&gt;0.25&lt;/D&gt;&lt;D xsi:type="xsd:double"&gt;0.2595&lt;/D&gt;&lt;D xsi:type="xsd:double"&gt;0.2691&lt;/D&gt;&lt;D xsi:type="xsd:double"&gt;0.2621&lt;/D&gt;&lt;D xsi:type="xsd:double"&gt;0.2736&lt;/D&gt;&lt;D xsi:type="xsd:double"&gt;0.2595&lt;/D&gt;&lt;D xsi:type="xsd:double"&gt;0.2499&lt;/D&gt;&lt;D xsi:type="xsd:double"&gt;0.2434&lt;/D&gt;&lt;D xsi:type="xsd:double"&gt;0.285&lt;/D&gt;&lt;D xsi:type="xsd:double"&gt;0.281&lt;/D&gt;&lt;D xsi:type="xsd:double"&gt;0.2906&lt;/D&gt;&lt;D xsi:type="xsd:double"&gt;0.2979&lt;/D&gt;&lt;D xsi:type="xsd:double"&gt;0.2845&lt;/D&gt;&lt;D xsi:type="xsd:double"&gt;0.275&lt;/D&gt;&lt;D xsi:type="xsd:double"&gt;0.282&lt;/D&gt;&lt;D xsi:type="xsd:double"&gt;0.29&lt;/D&gt;&lt;D xsi:type="xsd:double"&gt;0.2803&lt;/D&gt;&lt;D xsi:type="xsd:double"&gt;0.2952&lt;/D&gt;&lt;D xsi:type="xsd:double"&gt;0.306&lt;/D&gt;&lt;D xsi:type="xsd:double"&gt;0.3&lt;/D&gt;&lt;D xsi:type="xsd:double"&gt;0.308&lt;/D&gt;&lt;D xsi:type="xsd:double"&gt;0.31&lt;/D&gt;&lt;D xsi:type="xsd:double"&gt;0.3029&lt;/D&gt;&lt;D xsi:type="xsd:double"&gt;0.307&lt;/D&gt;&lt;D xsi:type="xsd:double"&gt;0.3098&lt;/D&gt;&lt;D xsi:type="xsd:double"&gt;0.323&lt;/D&gt;&lt;D xsi:type="xsd:double"&gt;0.338&lt;/D&gt;&lt;D xsi:type="xsd:double"&gt;0.2924&lt;/D&gt;&lt;D xsi:type="xsd:double"&gt;0.2951&lt;/D&gt;&lt;D xsi:type="xsd:double"&gt;0.2969&lt;/D&gt;&lt;D xsi:type="xsd:double"&gt;0.2956&lt;/D&gt;&lt;D xsi:type="xsd:double"&gt;0.2862&lt;/D&gt;&lt;D xsi:type="xsd:double"&gt;0.2799&lt;/D&gt;&lt;D xsi:type="xsd:double"&gt;0.286&lt;/D&gt;&lt;D xsi:type="xsd:double"&gt;0.299&lt;/D&gt;&lt;D xsi:type="xsd:double"&gt;0.305&lt;/D&gt;&lt;D xsi:type="xsd:double"&gt;0.3099&lt;/D&gt;&lt;D xsi:type="xsd:double"&gt;0.3169&lt;/D&gt;&lt;D xsi:type="xsd:double"&gt;0.3155&lt;/D&gt;&lt;D xsi:type="xsd:double"&gt;0.325&lt;/D&gt;&lt;D xsi:type="xsd:double"&gt;0.3302&lt;/D&gt;&lt;D xsi:type="xsd:double"&gt;0.3374&lt;/D&gt;&lt;D xsi:type="xsd:double"&gt;0.344&lt;/D&gt;&lt;D xsi:type="xsd:double"&gt;0.3482&lt;/D&gt;&lt;D xsi:type="xsd:double"&gt;0.35&lt;/D&gt;&lt;D xsi:type="xsd:double"&gt;0.3569&lt;/D&gt;&lt;D xsi:type="xsd:double"&gt;0.3685&lt;/D&gt;&lt;D xsi:type="xsd:double"&gt;0.3573&lt;/D&gt;&lt;D xsi:type="xsd:double"&gt;0.36&lt;/D&gt;&lt;D xsi:type="xsd:double"&gt;0.36&lt;/D&gt;&lt;D xsi:type="xsd:double"&gt;0.363&lt;/D&gt;&lt;D xsi:type="xsd:double"&gt;0.3616&lt;/D&gt;&lt;D xsi:type="xsd:double"&gt;0.367&lt;/D&gt;&lt;D xsi:type="xsd:double"&gt;0.366&lt;/D&gt;&lt;D xsi:type="xsd:double"&gt;0.3745&lt;/D&gt;&lt;D xsi:type="xsd:double"&gt;0.3649&lt;/D&gt;&lt;D xsi:type="xsd:double"&gt;0.3759&lt;/D&gt;&lt;D xsi:type="xsd:double"&gt;0.3742&lt;/D&gt;&lt;D xsi:type="xsd:double"&gt;0.3786&lt;/D&gt;&lt;D xsi:type="xsd:double"&gt;0.372&lt;/D&gt;&lt;D xsi:type="xsd:double"&gt;0.3633&lt;/D&gt;&lt;D xsi:type="xsd:double"&gt;0.3695&lt;/D&gt;&lt;D xsi:type="xsd:double"&gt;0.3578&lt;/D&gt;&lt;D xsi:type="xsd:double"&gt;0.346&lt;/D&gt;&lt;D xsi:type="xsd:double"&gt;0.3633&lt;/D&gt;&lt;D xsi:type="xsd:double"&gt;0.38&lt;/D&gt;&lt;D xsi:type="xsd:double"&gt;0.379&lt;/D&gt;&lt;D xsi:type="xsd:double"&gt;0.3749&lt;/D&gt;&lt;D xsi:type="xsd:double"&gt;0.377&lt;/D&gt;&lt;D xsi:type="xsd:double"&gt;0.387&lt;/D&gt;&lt;D xsi:type="xsd:double"&gt;0.37&lt;/D&gt;&lt;D xsi:type="xsd:double"&gt;0.38&lt;/D&gt;&lt;D xsi:type="xsd:double"&gt;0.38&lt;/D&gt;&lt;D xsi:type="xsd:double"&gt;0.38&lt;/D&gt;&lt;D xsi:type="xsd:double"&gt;0.3867&lt;/D&gt;&lt;D xsi:type="xsd:double"&gt;0.3856&lt;/D&gt;&lt;D xsi:type="xsd:double"&gt;0.382&lt;/D&gt;&lt;D xsi:type="xsd:double"&gt;0.39&lt;/D&gt;&lt;D xsi:type="xsd:double"&gt;0.3898&lt;/D&gt;&lt;D xsi:type="xsd:double"&gt;0.3941&lt;/D&gt;&lt;D xsi:type="xsd:double"&gt;0.395&lt;/D&gt;&lt;D xsi:type="xsd:double"&gt;0.387&lt;/D&gt;&lt;D xsi:type="xsd:double"&gt;0.386&lt;/D&gt;&lt;D xsi:type="xsd:double"&gt;0.392&lt;/D&gt;&lt;D xsi:type="xsd:double"&gt;0.392&lt;/D&gt;&lt;D xsi:type="xsd:double"&gt;0.391&lt;/D&gt;&lt;D xsi:type="xsd:double"&gt;0.3991&lt;/D&gt;&lt;D xsi:type="xsd:double"&gt;0.402&lt;/D&gt;&lt;D xsi:type="xsd:double"&gt;0.4095&lt;/D&gt;&lt;D xsi:type="xsd:double"&gt;0.4004&lt;/D&gt;&lt;D xsi:type="xsd:double"&gt;0.396&lt;/D&gt;&lt;D xsi:type="xsd:double"&gt;0.4052&lt;/D&gt;&lt;D xsi:type="xsd:double"&gt;0.406&lt;/D&gt;&lt;D xsi:type="xsd:double"&gt;0.4001&lt;/D&gt;&lt;D xsi:type="xsd:double"&gt;0.396&lt;/D&gt;&lt;D xsi:type="xsd:double"&gt;0.415&lt;/D&gt;&lt;D xsi:type="xsd:double"&gt;0.4058&lt;/D&gt;&lt;D xsi:type="xsd:double"&gt;0.391&lt;/D&gt;&lt;D xsi:type="xsd:double"&gt;0.4156&lt;/D&gt;&lt;D xsi:type="xsd:double"&gt;0.3836&lt;/D&gt;&lt;D xsi:type="xsd:double"&gt;0.3305&lt;/D&gt;&lt;D xsi:type="xsd:double"&gt;0.3164&lt;/D&gt;&lt;D xsi:type="xsd:double"&gt;0.3052&lt;/D&gt;&lt;D xsi:type="xsd:double"&gt;0.309&lt;/D&gt;&lt;D xsi:type="xsd:double"&gt;0.3205&lt;/D&gt;&lt;D xsi:type="xsd:double"&gt;0.3101&lt;/D&gt;&lt;D xsi:type="xsd:double"&gt;0.331&lt;/D&gt;&lt;D xsi:type="xsd:double"&gt;0.36&lt;/D&gt;&lt;D xsi:type="xsd:double"&gt;0.3886&lt;/D&gt;&lt;D xsi:type="xsd:double"&gt;0.4&lt;/D&gt;&lt;D xsi:type="xsd:double"&gt;0.4149&lt;/D&gt;&lt;D xsi:type="xsd:double"&gt;0.4253&lt;/D&gt;&lt;D xsi:type="xsd:double"&gt;0.4476&lt;/D&gt;&lt;D xsi:type="xsd:double"&gt;0.4499&lt;/D&gt;&lt;D xsi:type="xsd:double"&gt;0.4533&lt;/D&gt;&lt;D xsi:type="xsd:double"&gt;0.4282&lt;/D&gt;&lt;D xsi:type="xsd:double"&gt;0.4424&lt;/D&gt;&lt;D xsi:type="xsd:double"&gt;0.4639&lt;/D&gt;&lt;D xsi:type="xsd:double"&gt;0.46&lt;/D&gt;&lt;D xsi:type="xsd:double"&gt;0.4733&lt;/D&gt;&lt;D xsi:type="xsd:double"&gt;0.469&lt;/D&gt;&lt;D xsi:type="xsd:double"&gt;0.478&lt;/D&gt;&lt;D xsi:type="xsd:double"&gt;0.505&lt;/D&gt;&lt;D xsi:type="xsd:double"&gt;0.505&lt;/D&gt;&lt;D xsi:type="xsd:double"&gt;0.52&lt;/D&gt;&lt;D xsi:type="xsd:double"&gt;0.514&lt;/D&gt;&lt;D xsi:type="xsd:double"&gt;0.5265&lt;/D&gt;&lt;D xsi:type="xsd:double"&gt;0.5265&lt;/D&gt;&lt;D xsi:type="xsd:double"&gt;0.535&lt;/D&gt;&lt;D xsi:type="xsd:double"&gt;0.545&lt;/D&gt;&lt;D xsi:type="xsd:double"&gt;0.546&lt;/D&gt;&lt;D xsi:type="xsd:double"&gt;0.533&lt;/D&gt;&lt;D xsi:type="xsd:double"&gt;0.549&lt;/D&gt;&lt;D xsi:type="xsd:double"&gt;0.549&lt;/D&gt;&lt;/FQL&gt;&lt;FQL&gt;&lt;Q&gt;PRL-IT^FG_COMPANY_NAME&lt;/Q&gt;&lt;R&gt;1&lt;/R&gt;&lt;C&gt;1&lt;/C&gt;&lt;D xsi:type="xsd:string"&gt;Pierrel S.p.A.&lt;/D&gt;&lt;/FQL&gt;&lt;FQL&gt;&lt;Q&gt;REC-IT^FG_COMPANY_NAME&lt;/Q&gt;&lt;R&gt;1&lt;/R&gt;&lt;C&gt;1&lt;/C&gt;&lt;D xsi:type="xsd:string"&gt;Recordati S.p.A.&lt;/D&gt;&lt;/FQL&gt;&lt;FQL&gt;&lt;Q&gt;BMY-US^FG_COMPANY_NAME&lt;/Q&gt;&lt;R&gt;1&lt;/R&gt;&lt;C&gt;1&lt;/C&gt;&lt;D xsi:type="xsd:string"&gt;Bristol-Myers Squibb Company&lt;/D&gt;&lt;/FQL&gt;&lt;FQL&gt;&lt;Q&gt;AZN-GB^FG_COMPANY_NAME&lt;/Q&gt;&lt;R&gt;1&lt;/R&gt;&lt;C&gt;1&lt;/C&gt;&lt;D xsi:type="xsd:string"&gt;AstraZeneca PLC&lt;/D&gt;&lt;/FQL&gt;&lt;FQL&gt;&lt;Q&gt;PFE-US^FG_COMPANY_NAME&lt;/Q&gt;&lt;R&gt;1&lt;/R&gt;&lt;C&gt;1&lt;/C&gt;&lt;D xsi:type="xsd:string"&gt;Pfizer Inc.&lt;/D&gt;&lt;/FQL&gt;&lt;FQL&gt;&lt;Q&gt;MRK-US^FG_COMPANY_NAME&lt;/Q&gt;&lt;R&gt;1&lt;/R&gt;&lt;C&gt;1&lt;/C&gt;&lt;D xsi:type="xsd:string"&gt;Merck &amp;amp; Co., Inc.&lt;/D&gt;&lt;/FQL&gt;&lt;FQL&gt;&lt;Q&gt;NOVN-CH^FG_COMPANY_NAME&lt;/Q&gt;&lt;R&gt;1&lt;/R&gt;&lt;C&gt;1&lt;/C&gt;&lt;D xsi:type="xsd:string"&gt;Novartis AG&lt;/D&gt;&lt;/FQL&gt;&lt;FQL&gt;&lt;Q&gt;BAYN-DE^FG_COMPANY_NAME&lt;/Q&gt;&lt;R&gt;1&lt;/R&gt;&lt;C&gt;1&lt;/C&gt;&lt;D xsi:type="xsd:string"&gt;Bayer AG&lt;/D&gt;&lt;/FQL&gt;&lt;FQL&gt;&lt;Q&gt;BAS-DE^FG_COMPANY_NAME&lt;/Q&gt;&lt;R&gt;1&lt;/R&gt;&lt;C&gt;1&lt;/C&gt;&lt;D xsi:type="xsd:string"&gt;BASF SE&lt;/D&gt;&lt;/FQL&gt;&lt;FQL&gt;&lt;Q&gt;SAN-FR^FG_COMPANY_NAME&lt;/Q&gt;&lt;R&gt;1&lt;/R&gt;&lt;C&gt;1&lt;/C&gt;&lt;D xsi:type="xsd:string"&gt;Sanofi&lt;/D&gt;&lt;/FQL&gt;&lt;FQL&gt;&lt;Q&gt;PRL-IT^XP_LOCAL_INDEX&lt;/Q&gt;&lt;R&gt;1&lt;/R&gt;&lt;C&gt;1&lt;/C&gt;&lt;D xsi:type="xsd:string"&gt;167202&lt;/D&gt;&lt;/FQL&gt;&lt;FQL&gt;&lt;Q&gt;REC-IT^XP_LOCAL_INDEX&lt;/Q&gt;&lt;R&gt;1&lt;/R&gt;&lt;C&gt;1&lt;/C&gt;&lt;D xsi:type="xsd:string"&gt;167202&lt;/D&gt;&lt;/FQL&gt;&lt;FQL&gt;&lt;Q&gt;BMY-US^XP_LOCAL_INDEX&lt;/Q&gt;&lt;R&gt;1&lt;/R&gt;&lt;C&gt;1&lt;/C&gt;&lt;D xsi:type="xsd:string"&gt;SP50&lt;/D&gt;&lt;/FQL&gt;&lt;FQL&gt;&lt;Q&gt;AZN-GB^XP_LOCAL_INDEX&lt;/Q&gt;&lt;R&gt;1&lt;/R&gt;&lt;C&gt;1&lt;/C&gt;&lt;D xsi:type="xsd:string"&gt;180554&lt;/D&gt;&lt;/FQL&gt;&lt;FQL&gt;&lt;Q&gt;PFE-US^XP_LOCAL_INDEX&lt;/Q&gt;&lt;R&gt;1&lt;/R&gt;&lt;C&gt;1&lt;/C&gt;&lt;D xsi:type="xsd:string"&gt;SP50&lt;/D&gt;&lt;/FQL&gt;&lt;FQL&gt;&lt;Q&gt;MRK-US^XP_LOCAL_INDEX&lt;/Q&gt;&lt;R&gt;1&lt;/R&gt;&lt;C&gt;1&lt;/C&gt;&lt;D xsi:type="xsd:string"&gt;SP50&lt;/D&gt;&lt;/FQL&gt;&lt;FQL&gt;&lt;Q&gt;NOVN-CH^XP_LOCAL_INDEX&lt;/Q&gt;&lt;R&gt;1&lt;/R&gt;&lt;C&gt;1&lt;/C&gt;&lt;D xsi:type="xsd:string"&gt;180825&lt;/D&gt;&lt;/FQL&gt;&lt;FQL&gt;&lt;Q&gt;BAYN-DE^XP_LOCAL_INDEX&lt;/Q&gt;&lt;R&gt;1&lt;/R&gt;&lt;C&gt;1&lt;/C&gt;&lt;D xsi:type="xsd:string"&gt;187653&lt;/D&gt;&lt;/FQL&gt;&lt;FQL&gt;&lt;Q&gt;BAS-DE^XP_LOCAL_INDEX&lt;/Q&gt;&lt;R&gt;1&lt;/R&gt;&lt;C&gt;1&lt;/C&gt;&lt;D xsi:type="xsd:string"&gt;187653&lt;/D&gt;&lt;/FQL&gt;&lt;FQL&gt;&lt;Q&gt;SAN-FR^XP_LOCAL_INDEX&lt;/Q&gt;&lt;R&gt;1&lt;/R&gt;&lt;C&gt;1&lt;/C&gt;&lt;D xsi:type="xsd:string"&gt;180454&lt;/D&gt;&lt;/FQL&gt;&lt;FQL&gt;&lt;Q&gt;167202^FG_PRICE(42735,42369)&lt;/Q&gt;&lt;R&gt;262&lt;/R&gt;&lt;C&gt;1&lt;/C&gt;&lt;D xsi:type="xsd:double"&gt;19234.58&lt;/D&gt;&lt;D xsi:type="xsd:double"&gt;19203.94&lt;/D&gt;&lt;D xsi:type="xsd:double"&gt;19239.39&lt;/D&gt;&lt;D xsi:type="xsd:double"&gt;19390.83&lt;/D&gt;&lt;D xsi:type="xsd:double"&gt;19345.02&lt;/D&gt;&lt;D xsi:type="xsd:double"&gt;19345.02&lt;/D&gt;&lt;D xsi:type="xsd:double"&gt;19121.26&lt;/D&gt;&lt;D xsi:type="xsd:double"&gt;19215.59&lt;/D&gt;&lt;D xsi:type="xsd:double"&gt;19247.24&lt;/D&gt;&lt;D xsi:type="xsd:double"&gt;18968.94&lt;/D&gt;&lt;D xsi:type="xsd:double"&gt;19014.75&lt;/D&gt;&lt;D xsi:type="xsd:double"&gt;18994.79&lt;/D&gt;&lt;D xsi:type="xsd:double"&gt;18606.32&lt;/D&gt;&lt;D xsi:type="xsd:double"&gt;18827.61&lt;/D&gt;&lt;D xsi:type="xsd:double"&gt;18370.32&lt;/D&gt;&lt;D xsi:type="xsd:double"&gt;18292.65&lt;/D&gt;&lt;D xsi:type="xsd:double"&gt;18427.86&lt;/D&gt;&lt;D xsi:type="xsd:double"&gt;18130.66&lt;/D&gt;&lt;D xsi:type="xsd:double"&gt;17757.8&lt;/D&gt;&lt;D xsi:type="xsd:double"&gt;17050.21&lt;/D&gt;&lt;D xsi:type="xsd:double"&gt;17086.85&lt;/D&gt;&lt;D xsi:type="xsd:double"&gt;17098.33&lt;/D&gt;&lt;D xsi:type="xsd:double"&gt;16930.41&lt;/D&gt;&lt;D xsi:type="xsd:double"&gt;16561.86&lt;/D&gt;&lt;D xsi:type="xsd:double"&gt;16216.95&lt;/D&gt;&lt;D xsi:type="xsd:double"&gt;16515.11&lt;/D&gt;&lt;D xsi:type="xsd:double"&gt;16500.73&lt;/D&gt;&lt;D xsi:type="xsd:double"&gt;16532.26&lt;/D&gt;&lt;D xsi:type="xsd:double"&gt;16519.89&lt;/D&gt;&lt;D xsi:type="xsd:double"&gt;16297.26&lt;/D&gt;&lt;D xsi:type="xsd:double"&gt;16265.9&lt;/D&gt;&lt;D xsi:type="xsd:double"&gt;16555.31&lt;/D&gt;&lt;D xsi:type="xsd:double"&gt;16559.84&lt;/D&gt;&lt;D xsi:type="xsd:double"&gt;16682.37&lt;/D&gt;&lt;D xsi:type="xsd:double"&gt;16686.33&lt;/D&gt;&lt;D xsi:type="xsd:double"&gt;16812.37&lt;/D&gt;&lt;D xsi:type="xsd:double"&gt;16804.88&lt;/D&gt;&lt;D xsi:type="xsd:double"&gt;16799.85&lt;/D&gt;&lt;D xsi:type="xsd:double"&gt;16817.41&lt;/D&gt;&lt;D xsi:type="xsd:double"&gt;16736.75&lt;/D&gt;&lt;D xsi:type="xsd:double"&gt;16318.6&lt;/D&gt;&lt;D xsi:type="xsd:double"&gt;16419.9&lt;/D&gt;&lt;D xsi:type="xsd:double"&gt;16474.52&lt;/D&gt;&lt;D xsi:type="xsd:double"&gt;16898.28&lt;/D&gt;&lt;D xsi:type="xsd:double"&gt;17125.05&lt;/D&gt;&lt;D xsi:type="xsd:double"&gt;17324.23&lt;/D&gt;&lt;D xsi:type="xsd:double"&gt;17426.46&lt;/D&gt;&lt;D xsi:type="xsd:double"&gt;17280.74&lt;/D&gt;&lt;D xsi:type="xsd:double"&gt;17230.03&lt;/D&gt;&lt;D xsi:type="xsd:double"&gt;17305.77&lt;/D&gt;&lt;D xsi:type="xsd:double"&gt;17166.76&lt;/D&gt;&lt;D xsi:type="xsd:double"&gt;17141.38&lt;/D&gt;&lt;D xsi:type="xsd:double"&gt;17044.34&lt;/D&gt;&lt;D xsi:type="xsd:double"&gt;16966.61&lt;/D&gt;&lt;D xsi:type="xsd:double"&gt;16630.34&lt;/D&gt;&lt;D xsi:type="xsd:double"&gt;16591.37&lt;/D&gt;&lt;D xsi:type="xsd:double"&gt;16269.26&lt;/D&gt;&lt;D xsi:type="xsd:double"&gt;16470.28&lt;/D&gt;&lt;D xsi:type="xsd:double"&gt;16474.06&lt;/D&gt;&lt;D xsi:type="xsd:double"&gt;16632.45&lt;/D&gt;&lt;D xsi:type="xsd:double"&gt;16405.27&lt;/D&gt;&lt;D xsi:type="xsd:double"&gt;16491.62&lt;/D&gt;&lt;D xsi:type="xsd:double"&gt;16476.58&lt;/D&gt;&lt;D xsi:type="xsd:double"&gt;16308.02&lt;/D&gt;&lt;D xsi:type="xsd:double"&gt;16273.95&lt;/D&gt;&lt;D xsi:type="xsd:double"&gt;16401&lt;/D&gt;&lt;D xsi:type="xsd:double"&gt;16338.78&lt;/D&gt;&lt;D xsi:type="xsd:double"&gt;16222.21&lt;/D&gt;&lt;D xsi:type="xsd:double"&gt;16134.71&lt;/D&gt;&lt;D xsi:type="xsd:double"&gt;16192.48&lt;/D&gt;&lt;D xsi:type="xsd:double"&gt;16452.84&lt;/D&gt;&lt;D xsi:type="xsd:double"&gt;16637.69&lt;/D&gt;&lt;D xsi:type="xsd:double"&gt;16349.82&lt;/D&gt;&lt;D xsi:type="xsd:double"&gt;16207.1&lt;/D&gt;&lt;D xsi:type="xsd:double"&gt;16399.26&lt;/D&gt;&lt;D xsi:type="xsd:double"&gt;16192.16&lt;/D&gt;&lt;D xsi:type="xsd:double"&gt;16595.43&lt;/D&gt;&lt;D xsi:type="xsd:double"&gt;16539.9&lt;/D&gt;&lt;D xsi:type="xsd:double"&gt;16547.75&lt;/D&gt;&lt;D xsi:type="xsd:double"&gt;16840.28&lt;/D&gt;&lt;D xsi:type="xsd:double"&gt;17156.48&lt;/D&gt;&lt;D xsi:type="xsd:double"&gt;17375.73&lt;/D&gt;&lt;D xsi:type="xsd:double"&gt;17292.84&lt;/D&gt;&lt;D xsi:type="xsd:double"&gt;17052.57&lt;/D&gt;&lt;D xsi:type="xsd:double"&gt;17190.44&lt;/D&gt;&lt;D xsi:type="xsd:double"&gt;17183.9&lt;/D&gt;&lt;D xsi:type="xsd:double"&gt;16923.28&lt;/D&gt;&lt;D xsi:type="xsd:double"&gt;16943.38&lt;/D&gt;&lt;D xsi:type="xsd:double"&gt;16891.42&lt;/D&gt;&lt;D xsi:type="xsd:double"&gt;16655.22&lt;/D&gt;&lt;D xsi:type="xsd:double"&gt;16843.99&lt;/D&gt;&lt;D xsi:type="xsd:double"&gt;16710.78&lt;/D&gt;&lt;D xsi:type="xsd:double"&gt;16891.63&lt;/D&gt;&lt;D xsi:type="xsd:double"&gt;16778.05&lt;/D&gt;&lt;D xsi:type="xsd:double"&gt;16369.14&lt;/D&gt;&lt;D xsi:type="xsd:double"&gt;16310.06&lt;/D&gt;&lt;D xsi:type="xsd:double"&gt;16673.58&lt;/D&gt;&lt;D xsi:type="xsd:double"&gt;16528.36&lt;/D&gt;&lt;D xsi:type="xsd:double"&gt;16792.96&lt;/D&gt;&lt;D xsi:type="xsd:double"&gt;16997.83&lt;/D&gt;&lt;D xsi:type="xsd:double"&gt;16997.83&lt;/D&gt;&lt;D xsi:type="xsd:double"&gt;169</t>
        </r>
      </text>
    </comment>
    <comment ref="A6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>69.69&lt;/D&gt;&lt;D xsi:type="xsd:double"&gt;16791.55&lt;/D&gt;&lt;D xsi:type="xsd:double"&gt;16796.14&lt;/D&gt;&lt;D xsi:type="xsd:double"&gt;16743.82&lt;/D&gt;&lt;D xsi:type="xsd:double"&gt;16626.28&lt;/D&gt;&lt;D xsi:type="xsd:double"&gt;16236.41&lt;/D&gt;&lt;D xsi:type="xsd:double"&gt;16129.84&lt;/D&gt;&lt;D xsi:type="xsd:double"&gt;16098.37&lt;/D&gt;&lt;D xsi:type="xsd:double"&gt;16554.83&lt;/D&gt;&lt;D xsi:type="xsd:double"&gt;16846.86&lt;/D&gt;&lt;D xsi:type="xsd:double"&gt;16522.64&lt;/D&gt;&lt;D xsi:type="xsd:double"&gt;16863.01&lt;/D&gt;&lt;D xsi:type="xsd:double"&gt;16697.01&lt;/D&gt;&lt;D xsi:type="xsd:double"&gt;16692.17&lt;/D&gt;&lt;D xsi:type="xsd:double"&gt;16778.67&lt;/D&gt;&lt;D xsi:type="xsd:double"&gt;16805.4&lt;/D&gt;&lt;D xsi:type="xsd:double"&gt;16763.82&lt;/D&gt;&lt;D xsi:type="xsd:double"&gt;16673.77&lt;/D&gt;&lt;D xsi:type="xsd:double"&gt;16762.73&lt;/D&gt;&lt;D xsi:type="xsd:double"&gt;16748.59&lt;/D&gt;&lt;D xsi:type="xsd:double"&gt;16797.52&lt;/D&gt;&lt;D xsi:type="xsd:double"&gt;16527.89&lt;/D&gt;&lt;D xsi:type="xsd:double"&gt;16721&lt;/D&gt;&lt;D xsi:type="xsd:double"&gt;16260.64&lt;/D&gt;&lt;D xsi:type="xsd:double"&gt;16066.38&lt;/D&gt;&lt;D xsi:type="xsd:double"&gt;15436.16&lt;/D&gt;&lt;D xsi:type="xsd:double"&gt;15423.79&lt;/D&gt;&lt;D xsi:type="xsd:double"&gt;15780.16&lt;/D&gt;&lt;D xsi:type="xsd:double"&gt;16012.31&lt;/D&gt;&lt;D xsi:type="xsd:double"&gt;16295.78&lt;/D&gt;&lt;D xsi:type="xsd:double"&gt;16197.78&lt;/D&gt;&lt;D xsi:type="xsd:double"&gt;15946.93&lt;/D&gt;&lt;D xsi:type="xsd:double"&gt;15601.62&lt;/D&gt;&lt;D xsi:type="xsd:double"&gt;15103.58&lt;/D&gt;&lt;D xsi:type="xsd:double"&gt;15723.81&lt;/D&gt;&lt;D xsi:type="xsd:double"&gt;17966.17&lt;/D&gt;&lt;D xsi:type="xsd:double"&gt;17323.27&lt;/D&gt;&lt;D xsi:type="xsd:double"&gt;17431.17&lt;/D&gt;&lt;D xsi:type="xsd:double"&gt;17353.45&lt;/D&gt;&lt;D xsi:type="xsd:double"&gt;16923.29&lt;/D&gt;&lt;D xsi:type="xsd:double"&gt;16351.9&lt;/D&gt;&lt;D xsi:type="xsd:double"&gt;16513.97&lt;/D&gt;&lt;D xsi:type="xsd:double"&gt;16271.35&lt;/D&gt;&lt;D xsi:type="xsd:double"&gt;16621.87&lt;/D&gt;&lt;D xsi:type="xsd:double"&gt;17120.16&lt;/D&gt;&lt;D xsi:type="xsd:double"&gt;17763.88&lt;/D&gt;&lt;D xsi:type="xsd:double"&gt;17909.7&lt;/D&gt;&lt;D xsi:type="xsd:double"&gt;17975.49&lt;/D&gt;&lt;D xsi:type="xsd:double"&gt;17625&lt;/D&gt;&lt;D xsi:type="xsd:double"&gt;17495.09&lt;/D&gt;&lt;D xsi:type="xsd:double"&gt;17767.3&lt;/D&gt;&lt;D xsi:type="xsd:double"&gt;17810.85&lt;/D&gt;&lt;D xsi:type="xsd:double"&gt;18025.25&lt;/D&gt;&lt;D xsi:type="xsd:double"&gt;18291.38&lt;/D&gt;&lt;D xsi:type="xsd:double"&gt;18186.14&lt;/D&gt;&lt;D xsi:type="xsd:double"&gt;18216.92&lt;/D&gt;&lt;D xsi:type="xsd:double"&gt;18201.39&lt;/D&gt;&lt;D xsi:type="xsd:double"&gt;17903.97&lt;/D&gt;&lt;D xsi:type="xsd:double"&gt;17325.08&lt;/D&gt;&lt;D xsi:type="xsd:double"&gt;17812.35&lt;/D&gt;&lt;D xsi:type="xsd:double"&gt;17545.56&lt;/D&gt;&lt;D xsi:type="xsd:double"&gt;17713.62&lt;/D&gt;&lt;D xsi:type="xsd:double"&gt;17498.88&lt;/D&gt;&lt;D xsi:type="xsd:double"&gt;17737.02&lt;/D&gt;&lt;D xsi:type="xsd:double"&gt;17729.45&lt;/D&gt;&lt;D xsi:type="xsd:double"&gt;17651.36&lt;/D&gt;&lt;D xsi:type="xsd:double"&gt;17698.08&lt;/D&gt;&lt;D xsi:type="xsd:double"&gt;17934.72&lt;/D&gt;&lt;D xsi:type="xsd:double"&gt;17685.8&lt;/D&gt;&lt;D xsi:type="xsd:double"&gt;17842.8&lt;/D&gt;&lt;D xsi:type="xsd:double"&gt;17923.9&lt;/D&gt;&lt;D xsi:type="xsd:double"&gt;17935.67&lt;/D&gt;&lt;D xsi:type="xsd:double"&gt;17966.81&lt;/D&gt;&lt;D xsi:type="xsd:double"&gt;18420.22&lt;/D&gt;&lt;D xsi:type="xsd:double"&gt;18600.56&lt;/D&gt;&lt;D xsi:type="xsd:double"&gt;18976.71&lt;/D&gt;&lt;D xsi:type="xsd:double"&gt;18750.62&lt;/D&gt;&lt;D xsi:type="xsd:double"&gt;18670.41&lt;/D&gt;&lt;D xsi:type="xsd:double"&gt;18403.23&lt;/D&gt;&lt;D xsi:type="xsd:double"&gt;18687.04&lt;/D&gt;&lt;D xsi:type="xsd:double"&gt;18732.96&lt;/D&gt;&lt;D xsi:type="xsd:double"&gt;18658.36&lt;/D&gt;&lt;D xsi:type="xsd:double"&gt;18447.98&lt;/D&gt;&lt;D xsi:type="xsd:double"&gt;18358.25&lt;/D&gt;&lt;D xsi:type="xsd:double"&gt;18257.35&lt;/D&gt;&lt;D xsi:type="xsd:double"&gt;18329.09&lt;/D&gt;&lt;D xsi:type="xsd:double"&gt;18165.59&lt;/D&gt;&lt;D xsi:type="xsd:double"&gt;17444.8&lt;/D&gt;&lt;D xsi:type="xsd:double"&gt;17722.66&lt;/D&gt;&lt;D xsi:type="xsd:double"&gt;17504.62&lt;/D&gt;&lt;D xsi:type="xsd:double"&gt;16818.25&lt;/D&gt;&lt;D xsi:type="xsd:double"&gt;17240.91&lt;/D&gt;&lt;D xsi:type="xsd:double"&gt;17109.3&lt;/D&gt;&lt;D xsi:type="xsd:double"&gt;17639.26&lt;/D&gt;&lt;D xsi:type="xsd:double"&gt;17776.84&lt;/D&gt;&lt;D xsi:type="xsd:double"&gt;18116.88&lt;/D&gt;&lt;D xsi:type="xsd:double"&gt;18375.32&lt;/D&gt;&lt;D xsi:type="xsd:double"&gt;18171.86&lt;/D&gt;&lt;D xsi:type="xsd:double"&gt;18165.84&lt;/D&gt;&lt;D xsi:type="xsd:double"&gt;18165.84&lt;/D&gt;&lt;D xsi:type="xsd:double"&gt;18165.84&lt;/D&gt;&lt;D xsi:type="xsd:double"&gt;18462.88&lt;/D&gt;&lt;D xsi:type="xsd:double"&gt;18698.82&lt;/D&gt;&lt;D xsi:type="xsd:double"&gt;18696.93&lt;/D&gt;&lt;D xsi:type="xsd:double"&gt;18611.34&lt;/D&gt;&lt;D xsi:type="xsd:double"&gt;18608.03&lt;/D&gt;&lt;D xsi:type="xsd:double"&gt;18731.75&lt;/D&gt;&lt;D xsi:type="xsd:double"&gt;18765.37&lt;/D&gt;&lt;D xsi:type="xsd:double"&gt;18981.77&lt;/D&gt;&lt;D xsi:type="xsd:double"&gt;18987.75&lt;/D&gt;&lt;D xsi:type="xsd:double"&gt;18118.23&lt;/D&gt;&lt;D xsi:type="xsd:double"&gt;18208.92&lt;/D&gt;&lt;D xsi:type="xsd:double"&gt;18017.56&lt;/D&gt;&lt;D xsi:type="xsd:double"&gt;18059.27&lt;/D&gt;&lt;D xsi:type="xsd:double"&gt;18278.98&lt;/D&gt;&lt;D xsi:type="xsd:double"&gt;18348.5&lt;/D&gt;&lt;D xsi:type="xsd:double"&gt;18206.41&lt;/D&gt;&lt;D xsi:type="xsd:double"&gt;18011.91&lt;/D&gt;&lt;D xsi:type="xsd:double"&gt;17623.07&lt;/D&gt;&lt;D xsi:type="xsd:double"&gt;17483.76&lt;/D&gt;&lt;D xsi:type="xsd:double"&gt;17104.54&lt;/D&gt;&lt;D xsi:type="xsd:double"&gt;16719.36&lt;/D&gt;&lt;D xsi:type="xsd:double"&gt;17163.46&lt;/D&gt;&lt;D xsi:type="xsd:double"&gt;17504.58&lt;/D&gt;&lt;D xsi:type="xsd:double"&gt;16909.56&lt;/D&gt;&lt;D xsi:type="xsd:double"&gt;17112.36&lt;/D&gt;&lt;D xsi:type="xsd:double"&gt;17377.89&lt;/D&gt;&lt;D xsi:type="xsd:double"&gt;16957.84&lt;/D&gt;&lt;D xsi:type="xsd:double"&gt;17041.82&lt;/D&gt;&lt;D xsi:type="xsd:double"&gt;16514.87&lt;/D&gt;&lt;D xsi:type="xsd:double"&gt;15773&lt;/D&gt;&lt;D xsi:type="xsd:double"&gt;16714.14&lt;/D&gt;&lt;D xsi:type="xsd:double"&gt;15913.12&lt;/D&gt;&lt;D xsi:type="xsd:double"&gt;16441.2&lt;/D&gt;&lt;D xsi:type="xsd:double"&gt;17250.26&lt;/D&gt;&lt;D xsi:type="xsd:double"&gt;17626.04&lt;/D&gt;&lt;D xsi:type="xsd:double"&gt;17412.04&lt;/D&gt;&lt;D xsi:type="xsd:double"&gt;17922.45&lt;/D&gt;&lt;D xsi:type="xsd:double"&gt;18485.95&lt;/D&gt;&lt;D xsi:type="xsd:double"&gt;18657.29&lt;/D&gt;&lt;D xsi:type="xsd:double"&gt;18189.95&lt;/D&gt;&lt;D xsi:type="xsd:double"&gt;18848.03&lt;/D&gt;&lt;D xsi:type="xsd:double"&gt;18923.83&lt;/D&gt;&lt;D xsi:type="xsd:double"&gt;18641.47&lt;/D&gt;&lt;D xsi:type="xsd:double"&gt;19028.42&lt;/D&gt;&lt;D xsi:type="xsd:double"&gt;18723.22&lt;/D&gt;&lt;D xsi:type="xsd:double"&gt;17967.91&lt;/D&gt;&lt;D xsi:type="xsd:double"&gt;18880.52&lt;/D&gt;&lt;D xsi:type="xsd:double"&gt;18686.86&lt;/D&gt;&lt;D xsi:type="xsd:double"&gt;19195.94&lt;/D&gt;&lt;D xsi:type="xsd:double"&gt;19803.41&lt;/D&gt;&lt;D xsi:type="xsd:double"&gt;20139.87&lt;/D&gt;&lt;D xsi:type="xsd:double"&gt;19970.1&lt;/D&gt;&lt;D xsi:type="xsd:double"&gt;19756.14&lt;/D&gt;&lt;D xsi:type="xsd:double"&gt;19869.49&lt;/D&gt;&lt;D xsi:type="xsd:double"&gt;20189.48&lt;/D&gt;&lt;D xsi:type="xsd:double"&gt;20422.39&lt;/D&gt;&lt;D xsi:type="xsd:double"&gt;20983.24&lt;/D&gt;&lt;D xsi:type="xsd:double"&gt;20733.81&lt;/D&gt;&lt;D xsi:type="xsd:double"&gt;21418.37&lt;/D&gt;&lt;D xsi:type="xsd:double"&gt;21418.37&lt;/D&gt;&lt;/FQL&gt;&lt;FQL&gt;&lt;Q&gt;167202^FG_COMPANY_NAME&lt;/Q&gt;&lt;R&gt;1&lt;/R&gt;&lt;C&gt;1&lt;/C&gt;&lt;D xsi:type="xsd:string"&gt;FTSE MIB&lt;/D&gt;&lt;/FQL&gt;&lt;FQL&gt;&lt;Q&gt;SP50^FG_COMPANY_NAME&lt;/Q&gt;&lt;R&gt;1&lt;/R&gt;&lt;C&gt;1&lt;/C&gt;&lt;D xsi:type="xsd:string"&gt;S&amp;amp;P 500&lt;/D&gt;&lt;/FQL&gt;&lt;FQL&gt;&lt;Q&gt;180554^FG_COMPANY_NAME&lt;/Q&gt;&lt;R&gt;1&lt;/R&gt;&lt;C&gt;1&lt;/C&gt;&lt;D xsi:type="xsd:string"&gt;FTSE All-Share&lt;/D&gt;&lt;/FQL&gt;&lt;FQL&gt;&lt;Q&gt;180825^FG_COMPANY_NAME&lt;/Q&gt;&lt;R&gt;1&lt;/R&gt;&lt;C&gt;1&lt;/C&gt;&lt;D xsi:type="xsd:string"&gt;Switzerland SMI (PR)&lt;/D&gt;&lt;/FQL&gt;&lt;FQL&gt;&lt;Q&gt;187653^FG_COMPANY_NAME&lt;/Q&gt;&lt;R&gt;1&lt;/R&gt;&lt;C&gt;1&lt;/C&gt;&lt;D xsi:type="xsd:string"&gt;Germany DAX (TR)&lt;/D&gt;&lt;/FQL&gt;&lt;FQL&gt;&lt;Q&gt;180454^FG_COMPANY_NAME&lt;/Q&gt;&lt;R&gt;1&lt;/R&gt;&lt;C&gt;1&lt;/C&gt;&lt;D xsi:type="xsd:string"&gt;France CAC 40&lt;/D&gt;&lt;/FQL&gt;&lt;FQL&gt;&lt;Q&gt;BAYN-DE^DATE(42735,42369)&lt;/Q&gt;&lt;R&gt;262&lt;/R&gt;&lt;C&gt;1&lt;/C&gt;&lt;D xsi:type="xsd:string"&gt;12/30/16&lt;/D&gt;&lt;D xsi:type="xsd:string"&gt;12/29/16&lt;/D&gt;&lt;D xsi:type="xsd:string"&gt;12/28/16&lt;/D&gt;&lt;D xsi:type="xsd:string"&gt;12/27/16&lt;/D&gt;&lt;D xsi:type="xsd:string"&gt;12/26/16&lt;/D&gt;&lt;D xsi:type="xsd:string"&gt;12/23/16&lt;/D&gt;&lt;D xsi:type="xsd:string"&gt;12/22/16&lt;/D&gt;&lt;D xsi:type="xsd:string"&gt;12/21/16&lt;/D&gt;&lt;D xsi:type="xsd:string"&gt;12/20/16&lt;/D&gt;&lt;D xsi:type="xsd:string"&gt;12/19/16&lt;/D&gt;&lt;D xsi:type="xsd:string"&gt;12/16/16&lt;/D&gt;&lt;D xsi:type="xsd:string"&gt;12/15/16&lt;/D&gt;&lt;D xsi:type="xsd:string"&gt;12/14/16&lt;/D&gt;&lt;D xsi:type="xsd:string"&gt;12/13/16&lt;/D&gt;&lt;D xsi:type="xsd:string"&gt;12/12/16&lt;/D&gt;&lt;D xsi:type="xsd:string"&gt;12/09/16&lt;/D&gt;&lt;D xsi:type="xsd:string"&gt;12/08/16&lt;/D&gt;&lt;D xsi:type="xsd:string"&gt;12/07/16&lt;/D&gt;&lt;D xsi:type="xsd:string"&gt;12/06/16&lt;/D&gt;&lt;D xsi:type="xsd:string"&gt;12/05/16&lt;/D&gt;&lt;D xsi:type="xsd:string"&gt;12/02/16&lt;/D&gt;&lt;D xsi:type="xsd:string"&gt;12/01/16&lt;/D&gt;&lt;D xsi:type="xsd:string"&gt;11/30/16&lt;/D&gt;&lt;D xsi:type="xsd:string"&gt;11/29/16&lt;/D&gt;&lt;D xsi:type="xsd:string"&gt;11/28/16&lt;/D&gt;&lt;D xsi:type="xsd:string"&gt;11/25/16&lt;/D&gt;&lt;D xsi:type="xsd:string"&gt;11/24/16&lt;/D&gt;&lt;D xsi:type="xsd:string"&gt;11/23/16&lt;/D&gt;&lt;D xsi:type="xsd:string"&gt;11/22/16&lt;/D&gt;&lt;D xsi:type="xsd:string"&gt;11/21/16&lt;/D&gt;&lt;D xsi:type="xsd:string"&gt;11/18/16&lt;/D&gt;&lt;D xsi:type="xsd:string"&gt;11/17/16&lt;/D&gt;&lt;D xsi:type="xsd:string"&gt;11/16/16&lt;/D&gt;&lt;D xsi:type="xsd:string"&gt;11/15/16&lt;/D&gt;&lt;D xsi:type="xsd:string"&gt;11/14/16&lt;/D&gt;&lt;D xsi:type="xsd:string"&gt;11/11/16&lt;/D&gt;&lt;D xsi:type="xsd:string"&gt;11/10/16&lt;/D&gt;&lt;D xsi:type="xsd:string"&gt;11/09/16&lt;/D&gt;&lt;D xsi:type="xsd:string"&gt;11/08/16&lt;/D&gt;&lt;D xsi:type="xsd:string"&gt;11/07/16&lt;/D&gt;&lt;D xsi:type="xsd:string"&gt;11/04/16&lt;/D&gt;&lt;D xsi:type="xsd:string"&gt;11/03/16&lt;/D&gt;&lt;D xsi:type="xsd:string"&gt;11/02/16&lt;/D&gt;&lt;D xsi:type="xsd:string"&gt;11/01/16&lt;/D&gt;&lt;D xsi:type="xsd:string"&gt;10/31/16&lt;/D&gt;&lt;D xsi:type="xsd:string"&gt;10/28/16&lt;/D&gt;&lt;D xsi:type="xsd:string"&gt;10/27/16&lt;/D&gt;&lt;D xsi:type="xsd:string"&gt;10/26/16&lt;/D&gt;&lt;D xsi:type="xsd:string"&gt;10/25/16&lt;/D&gt;&lt;D xsi:type="xsd:string"&gt;10/24/16&lt;/D&gt;&lt;D xsi:type="xsd:string"&gt;10/21/16&lt;/D&gt;&lt;D xsi:type="xsd:string"&gt;10/20/16&lt;/D&gt;&lt;D xsi:type="xsd:string"&gt;10/19/16&lt;/D&gt;&lt;D xsi:type="xsd:string"&gt;10/18/16&lt;/D&gt;&lt;D xsi:type="xsd:string"&gt;10/17/16&lt;/D&gt;&lt;D xsi:type="xsd:string"&gt;10/14/16&lt;/D&gt;&lt;D xsi:type="xsd:string"&gt;10/13/16&lt;/D&gt;&lt;D xsi:type="xsd:string"&gt;10/12/16&lt;/D&gt;&lt;D xsi:type="xsd:string"&gt;10/11/16&lt;/D&gt;&lt;D xsi:type="xsd:string"&gt;10/10/16&lt;/D&gt;&lt;D xsi:type="xsd:string"&gt;10/07/16&lt;/D&gt;&lt;D xsi:type="xsd:string"&gt;10/06/16&lt;/D&gt;&lt;D xsi:type="xsd:string"&gt;10/05/16&lt;/D&gt;&lt;D xsi:type="xsd:string"&gt;10/04/16&lt;/D&gt;&lt;D xsi:type="xsd:string"&gt;10/03/16&lt;/D&gt;&lt;D xsi:type="xsd:string"&gt;9/30/16&lt;/D&gt;&lt;D xsi:type="xsd:string"&gt;9/29/16&lt;/D&gt;&lt;D xsi:type="xsd:string"&gt;9/28/16&lt;/D&gt;&lt;D xsi:type="xsd:string"&gt;9/27/16&lt;/D&gt;&lt;D xsi:type="xsd:string"&gt;9/26/16&lt;/D&gt;&lt;D xsi:type="xsd:string"&gt;9/23/16&lt;/D&gt;&lt;D xsi:type="xsd:string"&gt;9/22/16&lt;/D&gt;&lt;D xsi:type="xsd:string"&gt;9/21/16&lt;/D&gt;&lt;D xsi:type="xsd:string"&gt;9/20/16&lt;/D&gt;&lt;D xsi:type="xsd:string"&gt;9/19/16&lt;/D&gt;&lt;D xsi:type="xsd:string"&gt;9/16/16&lt;/D&gt;&lt;D xsi:type="xsd:string"&gt;9/15/16&lt;/D&gt;&lt;D xsi:type="xsd:string"&gt;9/14/16&lt;/D&gt;&lt;D xsi:type="xsd:string"&gt;9/13/16&lt;/D&gt;&lt;D xsi:type="xsd:string"&gt;9/12/16&lt;/D&gt;&lt;D xsi:type="xsd:string"&gt;9/09/16&lt;/D&gt;&lt;D xsi:type="xsd:string"&gt;9/08/16&lt;/D&gt;&lt;D xsi:type="xsd:string"&gt;9/07/16&lt;/D&gt;&lt;D xsi:type="xsd:string"&gt;9/06/16&lt;/D&gt;&lt;D xsi:type="xsd:string"&gt;9/05/16&lt;/D&gt;&lt;D xsi:type="xsd:string"&gt;9/02/16&lt;/D&gt;&lt;D xsi:type="xsd:string"&gt;9/01/16&lt;/D&gt;&lt;D xsi:type="xsd:string"&gt;8/31/16&lt;/D&gt;&lt;D xsi:type="xsd:string"&gt;8/30/16&lt;/D&gt;&lt;D xsi:type="xsd:string"&gt;8/29/16&lt;/D&gt;&lt;D xsi:type="xsd:string"&gt;8/26/16&lt;/D&gt;&lt;D xsi:type="xsd:string"&gt;8/25/16&lt;/D&gt;&lt;D xsi:type="xsd:string"&gt;8/24/16&lt;/D&gt;&lt;D xsi:type="xsd:string"&gt;8/23/16&lt;/D&gt;&lt;D xsi:type="xsd:string"&gt;8/22/16&lt;/D&gt;&lt;D xsi:type="xsd:string"&gt;8/19/16&lt;/D&gt;&lt;D xsi:type="xsd:string"&gt;8/18/16&lt;/D&gt;&lt;D xsi:type="xsd:string"&gt;8/17/16&lt;/D&gt;&lt;D xsi:type="xsd:string"&gt;8/16/16&lt;/D&gt;&lt;D xsi:type="xsd:string"&gt;8/15/16&lt;/D&gt;&lt;D xsi:type="xsd:string"&gt;8/12/16&lt;/D&gt;&lt;D xsi:type="xsd:string"&gt;8/11/16&lt;/D&gt;&lt;D xsi:type="xsd:string"&gt;8/10/16&lt;/D&gt;&lt;D xsi:type="xsd:string"&gt;8/09/16&lt;/D&gt;&lt;D xsi:type="xsd:string"&gt;8/08/16&lt;/D&gt;&lt;D xsi:type="xsd:string"&gt;8/05/16&lt;/D&gt;&lt;D xsi:type="xsd:string"&gt;8/04/16&lt;/D&gt;&lt;D xsi:type="xsd:string"&gt;8/03/16&lt;/D&gt;&lt;D xsi:type="xsd:string"&gt;8/02/16&lt;/D&gt;&lt;D xsi:type="xsd:string"&gt;8/01/16&lt;/D&gt;&lt;D xsi:type="xsd:string"&gt;7/29/16&lt;/D&gt;&lt;D xsi:type="xsd:string"&gt;7/28/16&lt;/D&gt;&lt;D xsi:type="xsd:string"&gt;7/27/16&lt;/D&gt;&lt;D xsi:type="xsd:string"&gt;7/26/16&lt;/D&gt;&lt;D xsi:type="xsd:string"&gt;7/25/16&lt;/D&gt;&lt;D xsi:type="xsd:string"&gt;7/22/16&lt;/D&gt;&lt;D xsi:type="xsd:string"&gt;7/21/16&lt;/D&gt;&lt;D xsi:type="xsd:string"&gt;7/20/16&lt;/D&gt;&lt;D xsi:type="xsd:string"&gt;7/19/16&lt;/D&gt;&lt;D xsi:type="xsd:string"&gt;7/18/16&lt;/D&gt;&lt;D xsi:type="xsd:string"&gt;7/15/16&lt;/D&gt;&lt;D xsi:type="xsd:string"&gt;7/14/16&lt;/D&gt;&lt;D xsi:type="xsd:string"&gt;7/13/16&lt;/D&gt;&lt;D xsi:type="xsd:string"&gt;7/12/16&lt;/D&gt;&lt;D xsi:type="xsd:string"&gt;7/11/16&lt;/D&gt;&lt;D xsi:type="xsd:string"&gt;7/08/16&lt;/D&gt;&lt;D xsi:type="xsd:string"&gt;7/07/16&lt;/D&gt;&lt;D xsi:type="xsd:string"&gt;7/06/16&lt;/D&gt;&lt;D xsi:type="xsd:string"&gt;7/05/16&lt;/D&gt;&lt;D xsi:type="xsd:string"&gt;7/04/16&lt;/D&gt;&lt;D xsi:type="xsd:string"&gt;7/01/16&lt;/D&gt;&lt;D xsi:type="xsd:string"&gt;6/30/16&lt;/D&gt;&lt;D xsi:type="xsd:string"&gt;6/29/16&lt;/D&gt;&lt;D xsi:type="xsd:string"&gt;6/28/16&lt;/D&gt;&lt;D xsi:type="xsd:string"&gt;6/27/16&lt;/D&gt;&lt;D xsi:type="xsd:string"&gt;6/24/16&lt;/D&gt;&lt;D xsi:type="xsd:string"&gt;6/23/16&lt;/D&gt;&lt;D xsi:type="xsd:string"&gt;6/22/16&lt;/D&gt;&lt;D xsi:type="xsd:string"&gt;6/21/16&lt;/D&gt;&lt;D xsi:type="xsd:string"&gt;6/20/16&lt;/D&gt;&lt;D xsi:type="xsd:string"&gt;6/17/16&lt;/D&gt;&lt;D xsi:type="xsd:string"&gt;6/16/16&lt;/D&gt;&lt;D xsi:type="xsd:string"&gt;6/15/16&lt;/D&gt;&lt;D xsi:type="xsd:string"&gt;6/14/16&lt;/D&gt;&lt;D xsi:type="xsd:string"&gt;6/13/16&lt;/D&gt;&lt;D xsi:type="xsd:string"&gt;6/10/16&lt;/D&gt;&lt;D xsi:type="xsd:string"&gt;6/09/16&lt;/D&gt;&lt;D xsi:type="xsd:string"&gt;6/08/16&lt;/D&gt;&lt;D xsi:type="xsd:string"&gt;6/07/16&lt;/D&gt;&lt;D xsi:type="xsd:string"&gt;6/06/16&lt;/D&gt;&lt;D xsi:type="xsd:string"&gt;6/03/16&lt;/D&gt;&lt;D xsi:type="xsd:string"&gt;6/02/16&lt;/D&gt;&lt;D xsi:type="xsd:string"&gt;6/01/16&lt;/D&gt;&lt;D xsi:type="xsd:string"&gt;5/31/16&lt;/D&gt;&lt;D xsi:type="xsd:string"&gt;5/30/16&lt;/D&gt;&lt;D xsi:type="xsd:string"&gt;5/27/16&lt;/D&gt;&lt;D xsi:type="xsd:string"&gt;5/26/16&lt;/D&gt;&lt;D xsi:type="xsd:string"&gt;5/25/16&lt;/D&gt;&lt;D xsi:type="xsd:string"&gt;5/24/16&lt;/D&gt;&lt;D xsi:type="xsd:string"&gt;5/23/16&lt;/D&gt;&lt;D xsi:type="xsd:string"&gt;5/20/16&lt;/D&gt;&lt;D xsi:type="xsd:string"&gt;5/19/16&lt;/D&gt;&lt;D xsi:type="xsd:string"&gt;5/18/16&lt;/D&gt;&lt;D xsi:type="xsd:string"&gt;5/17/16&lt;/D&gt;&lt;D xsi:type="xsd:string"&gt;5/16/16&lt;/D&gt;&lt;D xsi:type="xsd:string"&gt;5/13/16&lt;/D&gt;&lt;D xsi:type="xsd:string"&gt;5/12/16&lt;/D&gt;&lt;D xsi:type="xsd:string"&gt;5/11/16&lt;/D&gt;&lt;D xsi:type="xsd:string"&gt;5/10/16&lt;/D&gt;&lt;D xsi:type="xsd:string"&gt;5/09/16&lt;/D&gt;&lt;D xsi:type="xsd:string"&gt;5/06/16&lt;/D&gt;&lt;D xsi:type="xsd:string"&gt;5/05/16&lt;/D&gt;&lt;D xsi:type="xsd:string"&gt;5/04/16&lt;/D&gt;&lt;D xsi:type="xsd:string"&gt;5/03/16&lt;/D&gt;&lt;D xsi:type="xsd:string"&gt;5/02/16&lt;/D&gt;&lt;D xsi:type="xsd:string"&gt;4/29/16&lt;/D&gt;&lt;D xsi:type="xsd:string"&gt;4/28/16&lt;/D&gt;&lt;D xsi:type="xsd:string"&gt;4/27/16&lt;/D&gt;&lt;D xsi:type="xsd:string"&gt;4/26/16&lt;/D&gt;&lt;D xsi:type="xsd:string"&gt;4/25/16&lt;/D&gt;&lt;D xsi:type="xsd:string"&gt;4/22/16&lt;/D&gt;&lt;D xsi:type="xsd:string"&gt;4/21/16&lt;/D&gt;&lt;D xsi:type="xsd:string"&gt;4/20/16&lt;/D&gt;&lt;D xsi:type="xsd:string"&gt;4/19/16&lt;/D&gt;&lt;D xsi:type="xsd:string"&gt;4/18/16&lt;/D&gt;&lt;D xsi:type="xsd:string"&gt;4/15/16&lt;/D&gt;&lt;D xsi:type="xsd:string"&gt;4/14/16&lt;/D&gt;&lt;D xsi:type="xsd:string"&gt;4/13/16&lt;/D&gt;&lt;D xsi:type="xsd:string"&gt;4/12/16&lt;/D&gt;&lt;D xsi:type="xsd:string"&gt;4/11/16&lt;/D&gt;&lt;D xsi:type="xsd:string"&gt;4/08/16&lt;/D&gt;&lt;D xsi:type="xsd:string"&gt;4/07/16&lt;/D&gt;&lt;D xsi:type="xsd:string"&gt;4/06/16&lt;/D&gt;&lt;D xsi:type="xsd:string"&gt;4/05/16&lt;/D&gt;&lt;D xsi:type="xsd:string"&gt;4/04/16&lt;/D&gt;&lt;D xsi:type="xsd:string"&gt;4/01/16&lt;/D&gt;&lt;D xsi:type="xsd:string"&gt;3/31/16&lt;/D&gt;&lt;D xsi:type="xsd:string"&gt;3/30/16&lt;/D&gt;&lt;D xsi:type="xsd:string"&gt;3/29/16&lt;/D&gt;&lt;D xsi:type="xsd:string"&gt;3/28/16&lt;/D&gt;&lt;D xsi:type="xsd:string"&gt;3/25/16&lt;/D&gt;&lt;D xsi:type="xsd:string"&gt;3/24/16&lt;/D&gt;&lt;D xsi:type="xsd:string"&gt;3/23/16&lt;/D&gt;&lt;D xsi:type="xsd:string"&gt;3/22/16&lt;/D&gt;&lt;D xsi:type="xsd:string"&gt;3/21/16&lt;/D&gt;&lt;D xsi:type="xsd:string"&gt;3/18/16&lt;/D&gt;&lt;D xsi:type="xsd:string"&gt;3/17/16&lt;/D&gt;&lt;D xsi:type="xsd:string"&gt;3/16/16&lt;/D&gt;&lt;D xsi:type="xsd:string"&gt;3/15/16&lt;/D&gt;&lt;D xsi:type="xsd:string"&gt;3/14/16&lt;/D&gt;&lt;D xsi:type="xsd:string"&gt;3/11/16&lt;/D&gt;&lt;D xsi:type="xsd:string"&gt;3/10/16&lt;/D&gt;&lt;D xsi:type="xsd:string"&gt;3/09/16&lt;/D&gt;&lt;D xsi:type="xsd:string"&gt;3/08/16&lt;/D&gt;&lt;D xsi:type="xsd:string"&gt;3/07/16&lt;/D&gt;&lt;D xsi:type="xsd:string"&gt;3/04/16&lt;/D&gt;&lt;D xsi:type="xsd:string"&gt;3/03/16&lt;/D&gt;&lt;D xsi:type="xsd:string"&gt;3/02/16&lt;/D&gt;&lt;D xsi:type="xsd:string"&gt;3/01/16&lt;/D&gt;&lt;D xsi:type="xsd:string"&gt;2/29/16&lt;/D&gt;&lt;D xsi:type="xsd:string"&gt;2/26/16&lt;/D&gt;&lt;D xsi:type="xsd:string"&gt;2/25/16&lt;/D&gt;&lt;D xsi:type="xsd:string"&gt;2/24/16&lt;/D&gt;&lt;D xsi:type="xsd:string"&gt;2/23/16&lt;/D&gt;&lt;D xsi:type="xsd:string"&gt;2/22/16&lt;/D&gt;&lt;D xsi:type="xsd:string"&gt;2/19/16&lt;/D&gt;&lt;D xsi:type="xsd:string"&gt;2/18/16&lt;/D&gt;&lt;D xsi:type="xsd:string"&gt;2/17/16&lt;/D&gt;&lt;D xsi:type="xsd:string"&gt;2/16/16&lt;/D&gt;&lt;D xsi:type="xsd:string"&gt;2/15/16&lt;/D&gt;&lt;D xsi:type="xsd:string"&gt;2/12/16&lt;/D&gt;&lt;D xsi:type="xsd:string"&gt;2/11/16&lt;/D&gt;&lt;D xsi:type="xsd:string"&gt;2/10/16&lt;/D&gt;&lt;D xsi:type="xsd:string"&gt;2/09/16&lt;/D&gt;&lt;D xsi:type="xsd:string"&gt;2/08/16&lt;/D&gt;&lt;D xsi:type="xsd:string"&gt;2/05/16&lt;/D&gt;&lt;D xsi:type="xsd:string"&gt;2/04/16&lt;/D&gt;&lt;D xsi:type="xsd:string"&gt;2/03/16&lt;/D&gt;&lt;D xsi:type="xsd:string"&gt;2/02/16&lt;/D&gt;&lt;D xsi:type="xsd:string"&gt;2/01/16&lt;/D&gt;&lt;D xsi:type="xsd:string"&gt;1/29/16&lt;/D&gt;&lt;D xsi:type="xsd:string"&gt;1/28/16&lt;/D&gt;&lt;D xsi:type="xsd:string"&gt;1/27/16&lt;/D&gt;&lt;D xsi:type="xsd:string"&gt;1/26/16&lt;/D&gt;&lt;D xsi:type="xsd:string"&gt;1/25/16&lt;/D&gt;&lt;D xsi:type="xsd:string"&gt;1/22/16&lt;/D&gt;&lt;D xsi:type="xsd:string"&gt;1/21/16&lt;/D&gt;&lt;D xsi:type="xsd:string"&gt;1/20/16&lt;/D&gt;&lt;D xsi:type="xsd:string"&gt;1/19/16&lt;/D&gt;&lt;D xsi:type="xsd:string"&gt;1/18/16&lt;/D&gt;&lt;D xsi:type="xsd:string"&gt;1/15/16&lt;/D&gt;&lt;D xsi:type="xsd:string"&gt;1/14/16&lt;/D&gt;&lt;D xsi:type="xsd:string"&gt;1/13/16&lt;/D&gt;&lt;D xsi:type="xsd:string"&gt;1/12/16&lt;/D&gt;&lt;D xsi:type="xsd:string"&gt;1/11/16&lt;/D&gt;&lt;D xsi:type="xsd:string"&gt;1/08/16&lt;/D&gt;&lt;D xsi:type="xsd:string"&gt;1/07/16&lt;/D&gt;&lt;D xsi:type="xsd:string"&gt;1/06/16&lt;/D&gt;&lt;D xsi:type="xsd:string"&gt;1/05/16&lt;/D&gt;&lt;D xsi:type="xsd:string"&gt;1/04/16&lt;/D&gt;&lt;D xsi:type="xsd:string"&gt;1/01/16&lt;/D&gt;&lt;D xsi:type="xsd:string"&gt;12/31/15&lt;/D&gt;&lt;/FQL&gt;&lt;FQL&gt;&lt;Q&gt;BAYN-DE^FG_PRICE(42735,42369)&lt;/Q&gt;&lt;R&gt;262&lt;/R&gt;&lt;C&gt;1&lt;/C&gt;&lt;D xsi:type="xsd:double"&gt;99.13&lt;/D&gt;&lt;D xsi:type="xsd:double"&gt;98.73&lt;/D&gt;&lt;D xsi:type="xsd:double"&gt;98.69&lt;/D&gt;&lt;D xsi:type="xsd:double"&gt;98.72&lt;/D&gt;&lt;D xsi:type="xsd:double"&gt;98.5&lt;/D&gt;&lt;D xsi:type="xsd:double"&gt;98.5&lt;/D&gt;&lt;D xsi:type="xsd:double"&gt;98.8&lt;/D&gt;&lt;D xsi:type="xsd:double"&gt;98.7&lt;/D&gt;&lt;D xsi:type="xsd:double"&gt;98.7&lt;/D&gt;&lt;D xsi:type="xsd:double"&gt;98.35&lt;/D&gt;&lt;D xsi:type="xsd:double"&gt;97.57&lt;/D&gt;&lt;D xsi:type="xsd:double"&gt;97.7&lt;/D&gt;&lt;D xsi:type="xsd:double"&gt;95.92&lt;/D&gt;&lt;D xsi:type="xsd:double"&gt;96.21&lt;/D&gt;&lt;D xsi:type="xsd:double"&gt;95&lt;/D&gt;&lt;D xsi:type="xsd:double"&gt;94.54&lt;/D&gt;&lt;D xsi:type="xsd:double"&gt;93.17&lt;/D&gt;&lt;D xsi:type="xsd:double"&gt;90.1&lt;/D&gt;&lt;D xsi:type="xsd:double"&gt;88.16&lt;/D&gt;&lt;D xsi:type="xsd:double"&gt;88.15&lt;/D&gt;&lt;D xsi:type="xsd:double"&gt;87.15&lt;/D&gt;&lt;D xsi:type="xsd:double"&gt;86.78&lt;/D&gt;&lt;D xsi:type="xsd:double"&gt;88.59&lt;/D&gt;&lt;D xsi:type="xsd:double"&gt;88.77&lt;/D&gt;&lt;D xsi:type="xsd:double"&gt;88.1&lt;/D&gt;&lt;D xsi:type="xsd:double"&gt;88.8&lt;/D&gt;&lt;D xsi:type="xsd:double"&gt;88.75&lt;/D&gt;&lt;D xsi:type="xsd:double"&gt;88.34&lt;/D&gt;&lt;D xsi:type="xsd:double"&gt;89.61&lt;/D&gt;&lt;D xsi:type="xsd:double"&gt;91&lt;/D&gt;&lt;D xsi:type="xsd:double"&gt;91.46&lt;/D&gt;&lt;D xsi:type="xsd:double"&gt;91.85&lt;/D&gt;&lt;D xsi:type="xsd:double"&gt;90.81&lt;/D&gt;&lt;D xsi:type="xsd:double"&gt;94.78&lt;/D&gt;&lt;D xsi:type="xsd:double"&gt;94.01&lt;/D&gt;&lt;D xsi:type="xsd:double"&gt;93.9&lt;/D&gt;&lt;D xsi:type="xsd:double"&gt;93.56&lt;/D&gt;&lt;D xsi:type="xsd:double"&gt;93.48&lt;/D&gt;&lt;D xsi:type="xsd:double"&gt;88.89&lt;/D&gt;&lt;D xsi:type="xsd:double"&gt;89.01&lt;/D&gt;&lt;D xsi:type="xsd:double"&gt;87.92&lt;/D&gt;&lt;D xsi:type="xsd:double"&gt;88.75&lt;/D&gt;&lt;D xsi:type="xsd:double"&gt;89.12&lt;/D&gt;&lt;D xsi:type="xsd:double"&gt;90.79&lt;/D&gt;&lt;D xsi:type="xsd:double"&gt;90.29&lt;/D&gt;&lt;D xsi:type="xsd:double"&gt;90.72&lt;/D&gt;&lt;D xsi:type="xsd:double"&gt;90.73&lt;/D&gt;&lt;D xsi:type="xsd:double"&gt;90.17&lt;/D&gt;&lt;D xsi:type="xsd:double"&gt;91.5&lt;/D&gt;&lt;D xsi:type="xsd:double"&gt;91.05&lt;/D&gt;&lt;D xsi:type="xsd:double"&gt;90.33&lt;/D&gt;&lt;D xsi:type="xsd:double"&gt;90.47&lt;/D&gt;&lt;D xsi:type="xsd:double"&gt;90.2&lt;/D&gt;&lt;D xsi:type="xsd:double"&gt;90.63&lt;/D&gt;&lt;D xsi:type="xsd:double"&gt;89.47&lt;/D&gt;&lt;D xsi:type="xsd:double"&gt;90.54&lt;/D&gt;&lt;D xsi:type="xsd:double"&gt;89.4&lt;/D&gt;&lt;D xsi:type="xsd:double"&gt;89.68&lt;/D&gt;&lt;D xsi:type="xsd:double"&gt;90.45&lt;/D&gt;&lt;D xsi:type="xsd:double"&gt;91.04&lt;/D&gt;&lt;D xsi:type="xsd:double"&gt;89.8&lt;/D&gt;&lt;D xsi:type="xsd:double"&gt;90&lt;/D&gt;&lt;D xsi:type="xsd:double"&gt;89.94&lt;/D&gt;&lt;D xsi:type="xsd:double"&gt;90.03&lt;/D&gt;&lt;D xsi:type="xsd:double"&gt;89.43&lt;/D&gt;&lt;D xsi:type="xsd:double"&gt;89.43&lt;/D&gt;&lt;D xsi:type="xsd:double"&gt;88.3&lt;/D&gt;&lt;D xsi:type="xsd:double"&gt;89.26&lt;/D&gt;&lt;D xsi:type="xsd:double"&gt;88.78&lt;/D&gt;&lt;D xsi:type="xsd:double"&gt;89.2&lt;/D&gt;&lt;D xsi:type="xsd:double"&gt;91.48&lt;/D&gt;&lt;D xsi:type="xsd:double"&gt;92.22&lt;/D&gt;&lt;D xsi:type="xsd:double"&gt;91.61&lt;/D&gt;&lt;D xsi:type="xsd:double"&gt;92.1&lt;/D&gt;&lt;D xsi:type="xsd:double"&gt;91.6&lt;/D&gt;&lt;D xsi:type="xsd:double"&gt;90.78&lt;/D&gt;&lt;D xsi:type="xsd:double"&gt;91.37&lt;/D&gt;&lt;D xsi:type="xsd:double"&gt;93.55&lt;/D&gt;&lt;D xsi:type="xsd:double"&gt;93.3&lt;/D&gt;&lt;D xsi:type="xsd:double"&gt;93.55&lt;/D&gt;&lt;D xsi:type="xsd:double"&gt;95.02&lt;/D&gt;&lt;D xsi:type="xsd:double"&gt;96.19&lt;/D&gt;&lt;D xsi:type="xsd:double"&gt;96.95&lt;/D&gt;&lt;D xsi:type="xsd:double"&gt;95.92&lt;/D&gt;&lt;D xsi:type="xsd:double"&gt;94.24&lt;/D&gt;&lt;D xsi:type="xsd:double"&gt;94.93&lt;/D&gt;&lt;D xsi:type="xsd:double"&gt;93.88&lt;/D&gt;&lt;D xsi:type="xsd:double"&gt;95.97&lt;/D&gt;&lt;D xsi:type="xsd:double"&gt;97.25&lt;/D&gt;&lt;D xsi:type="xsd:double"&gt;96.67&lt;/D&gt;&lt;D xsi:type="xsd:double"&gt;97&lt;/D&gt;&lt;D xsi:type="xsd:double"&gt;96.04&lt;/D&gt;&lt;D xsi:type="xsd:double"&gt;96.72&lt;/D&gt;&lt;D xsi:type="xsd:double"&gt;96.67&lt;/D&gt;&lt;D xsi:type="xsd:double"&gt;95.89&lt;/D&gt;&lt;D xsi:type="xsd:double"&gt;96.35&lt;/D&gt;&lt;D xsi:type="xsd:double"&gt;96.8&lt;/D&gt;&lt;D xsi:type="xsd:double"&gt;95.65&lt;/D&gt;&lt;D xsi:type="xsd:double"&gt;97.92&lt;/D&gt;&lt;D xsi:type="xsd:double"&gt;98.64&lt;/D&gt;&lt;D xsi:type="xsd:double"&gt;98.1&lt;/D&gt;&lt;D xsi:type="xsd:double"&gt;98.33&lt;/D&gt;&lt;D xsi:type="xsd:double"&gt;97.42&lt;/D&gt;&lt;D xsi:type="xsd:double"&gt;98.82&lt;/D&gt;&lt;D xsi:type="xsd:double"&gt;96&lt;/D&gt;&lt;D xsi:type="xsd:double"&gt;95.87&lt;/D&gt;&lt;D xsi:type="xsd:double"&gt;93.95&lt;/D&gt;&lt;D xsi:type="xsd:double"&gt;94.37&lt;/D&gt;&lt;D xsi:type="xsd:double"&gt;94.2&lt;/D&gt;&lt;D xsi:type="xsd:double"&gt;96.35&lt;/D&gt;&lt;D xsi:type="xsd:double"&gt;96.22&lt;/D&gt;&lt;D xsi:type="xsd:double"&gt;94.31&lt;/D&gt;&lt;D xsi:type="xsd:double"&gt;94.62&lt;/D&gt;&lt;D xsi:type="xsd:double"&gt;93.57&lt;/D&gt;&lt;D xsi:type="xsd:double"&gt;92.62&lt;/D&gt;&lt;D xsi:type="xsd:double"&gt;92.07&lt;/D&gt;&lt;D xsi:type="xsd:double"&gt;92.04&lt;/D&gt;&lt;D xsi:type="xsd:double"&gt;91.8&lt;/D&gt;&lt;D xsi:type="xsd:double"&gt;91.78&lt;/D&gt;&lt;D xsi:type="xsd:double"&gt;92.9&lt;/D&gt;&lt;D xsi:type="xsd:double"&gt;93.89&lt;/D&gt;&lt;D xsi:type="xsd:double"&gt;93.44&lt;/D&gt;&lt;D xsi:type="xsd:double"&gt;92.93&lt;/D&gt;&lt;D xsi:type="xsd:double"&gt;93.13&lt;/D&gt;&lt;D xsi:type="xsd:double"&gt;92.74&lt;/D&gt;&lt;D xsi:type="xsd:double"&gt;90.92&lt;/D&gt;&lt;D xsi:type="xsd:double"&gt;88.62&lt;/D&gt;&lt;D xsi:type="xsd:double"&gt;88.27&lt;/D&gt;&lt;D xsi:type="xsd:double"&gt;90.1&lt;/D&gt;&lt;D xsi:type="xsd:double"&gt;90.55&lt;/D&gt;&lt;D xsi:type="xsd:double"&gt;90.69&lt;/D&gt;&lt;D xsi:type="xsd:double"&gt;90&lt;/D&gt;&lt;D xsi:type="xsd:double"&gt;89.11&lt;/D&gt;&lt;D xsi:type="xsd:double"&gt;89.14&lt;/D&gt;&lt;D xsi:type="xsd:double"&gt;86.98&lt;/D&gt;&lt;D xsi:type="xsd:double"&gt;87.64&lt;/D&gt;&lt;D xsi:type="xsd:double"&gt;93.17&lt;/D&gt;&lt;D xsi:type="xsd:double"&gt;91.84&lt;/D&gt;&lt;D xsi:type="xsd:double"&gt;91.74&lt;/D&gt;&lt;D xsi:type="xsd:double"&gt;90.42&lt;/D&gt;&lt;D xsi:type="xsd:double"&gt;88.08&lt;/D&gt;&lt;D xsi:type="xsd:double"&gt;87.77&lt;/D&gt;&lt;D xsi:type="xsd:double"&gt;88.1&lt;/D&gt;&lt;D xsi:type="xsd:double"&gt;87.16&lt;/D&gt;&lt;D xsi:type="xsd:double"&gt;88.06&lt;/D&gt;&lt;D xsi:type="xsd:double"&gt;88&lt;/D&gt;&lt;D xsi:type="xsd:double"&gt;90.23&lt;/D&gt;&lt;D xsi:type="xsd:double"&gt;91.64&lt;/D&gt;&lt;D xsi:type="xsd:double"&gt;91.97&lt;/D&gt;&lt;D xsi:type="xsd:double"&gt;89.18&lt;/D&gt;&lt;D xsi:type="xsd:double"&gt;89.34&lt;/D&gt;&lt;D xsi:type="xsd:double"&gt;88.14&lt;/D&gt;&lt;D xsi:type="xsd:double"&gt;86.25&lt;/D&gt;&lt;D xsi:type="xsd:double"&gt;85.63&lt;/D&gt;&lt;D xsi:type="xsd:double"&gt;86.44&lt;/D&gt;&lt;D xsi:type="xsd:double"&gt;85.33&lt;/D&gt;&lt;D xsi:type="xsd:double"&gt;85.65&lt;/D&gt;&lt;D xsi:type="xsd:double"&gt;87.15&lt;/D&gt;&lt;D xsi:type="xsd:double"&gt;87.15&lt;/D&gt;&lt;D xsi:type="xsd:double"&gt;84.42&lt;/D&gt;&lt;D xsi:type="xsd:double"&gt;89.54&lt;/D&gt;&lt;D xsi:type="xsd:double"&gt;88.51&lt;/D&gt;&lt;D xsi:type="xsd:double"&gt;96.42&lt;/D&gt;&lt;D xsi:type="xsd:double"&gt;95.75&lt;/D&gt;&lt;D xsi:type="xsd:double"&gt;96.14&lt;/D&gt;&lt;D xsi:type="xsd:double"&gt;96.14&lt;/D&gt;&lt;D xsi:type="xsd:double"&gt;95.15&lt;/D&gt;&lt;D xsi:type="xsd:double"&gt;100&lt;/D&gt;&lt;D xsi:type="xsd:double"&gt;100.15&lt;/D&gt;&lt;D xsi:type="xsd:double"&gt;99.95&lt;/D&gt;&lt;D xsi:type="xsd:double"&gt;97.77&lt;/D&gt;&lt;D xsi:type="xsd:double"&gt;98.17&lt;/D&gt;&lt;D xsi:type="xsd:double"&gt;96.78&lt;/D&gt;&lt;D xsi:type="xsd:double"&gt;98.28&lt;/D&gt;&lt;D xsi:type="xsd:double"&gt;99.84&lt;/D&gt;&lt;D xsi:type="xsd:double"&gt;100.75&lt;/D&gt;&lt;D xsi:type="xsd:double"&gt;104.25&lt;/D&gt;&lt;D xsi:type="xsd:double"&gt;105.65&lt;/D&gt;&lt;D xsi:type="xsd:double"&gt;108.45&lt;/D&gt;&lt;D xsi:type="xsd:double"&gt;109.7&lt;/D&gt;&lt;D xsi:type="xsd:double"&gt;110.3&lt;/D&gt;&lt;D xsi:type="xsd:double"&gt;110.45&lt;/D&gt;&lt;D xsi:type="xsd:double"&gt;109.7&lt;/D&gt;&lt;D xsi:type="xsd:double"&gt;109.65&lt;/D&gt;&lt;D xsi:type="xsd:double"&gt;106.55&lt;/D&gt;&lt;D xsi:type="xsd:double"&gt;105.7&lt;/D&gt;&lt;D xsi:type="xsd:double"&gt;105.75&lt;/D&gt;&lt;D xsi:type="xsd:double"&gt;105.4&lt;/D&gt;&lt;D xsi:type="xsd:double"&gt;102.55&lt;/D&gt;&lt;D xsi:type="xsd:double"&gt;102.05&lt;/D&gt;&lt;D xsi:type="xsd:double"&gt;101.75&lt;/D&gt;&lt;D xsi:type="xsd:double"&gt;100.15&lt;/D&gt;&lt;D xsi:type="xsd:double"&gt;101.25&lt;/D&gt;&lt;D xsi:type="xsd:double"&gt;100&lt;/D&gt;&lt;D xsi:type="xsd:double"&gt;102.9&lt;/D&gt;&lt;D xsi:type="xsd:double"&gt;101.1&lt;/D&gt;&lt;D xsi:type="xsd:double"&gt;103.3&lt;/D&gt;&lt;D xsi:type="xsd:double"&gt;103.4&lt;/D&gt;&lt;D xsi:type="xsd:double"&gt;102.3&lt;/D&gt;&lt;D xsi:type="xsd:double"&gt;102.5&lt;/D&gt;&lt;D xsi:type="xsd:double"&gt;102.5&lt;/D&gt;&lt;D xsi:type="xsd:double"&gt;102.5&lt;/D&gt;&lt;D xsi:type="xsd:double"&gt;104.2&lt;/D&gt;&lt;D xsi:type="xsd:double"&gt;103.7&lt;/D&gt;&lt;D xsi:type="xsd:double"&gt;102.5&lt;/D&gt;&lt;D xsi:type="xsd:double"&gt;99.26&lt;/D&gt;&lt;D xsi:type="xsd:double"&gt;98.88&lt;/D&gt;&lt;D xsi:type="xsd:double"&gt;99.76&lt;/D&gt;&lt;D xsi:type="xsd:double"&gt;100&lt;/D&gt;&lt;D xsi:type="xsd:double"&gt;100.25&lt;/D&gt;&lt;D xsi:type="xsd:double"&gt;97.96&lt;/D&gt;&lt;D xsi:type="xsd:double"&gt;95.55&lt;/D&gt;&lt;D xsi:type="xsd:double"&gt;98.4&lt;/D&gt;&lt;D xsi:type="xsd:double"&gt;97.6&lt;/D&gt;&lt;D xsi:type="xsd:double"&gt;98.25&lt;/D&gt;&lt;D xsi:type="xsd:double"&gt;98.49&lt;/D&gt;&lt;D xsi:type="xsd:double"&gt;97.62&lt;/D&gt;&lt;D xsi:type="xsd:double"&gt;98.84&lt;/D&gt;&lt;D xsi:type="xsd:double"&gt;98.07&lt;/D&gt;&lt;D xsi:type="xsd:double"&gt;96.43&lt;/D&gt;&lt;D xsi:type="xsd:double"&gt;97.83&lt;/D&gt;&lt;D xsi:type="xsd:double"&gt;95.41&lt;/D&gt;&lt;D xsi:type="xsd:double"&gt;94.79&lt;/D&gt;&lt;D xsi:type="xsd:double"&gt;97.2&lt;/D&gt;&lt;D xsi:type="xsd:double"&gt;98.97&lt;/D&gt;&lt;D xsi:type="xsd:double"&gt;98.03&lt;/D&gt;&lt;D xsi:type="xsd:double"&gt;98.96&lt;/D&gt;&lt;D xsi:type="xsd:double"&gt;97.69&lt;/D&gt;&lt;D xsi:type="xsd:double"&gt;95.3&lt;/D&gt;&lt;D xsi:type="xsd:double"&gt;96.43&lt;/D&gt;&lt;D xsi:type="xsd:double"&gt;94.77&lt;/D&gt;&lt;D xsi:type="xsd:double"&gt;92.82&lt;/D&gt;&lt;D xsi:type="xsd:double"&gt;94.85&lt;/D&gt;&lt;D xsi:type="xsd:double"&gt;93.17&lt;/D&gt;&lt;D xsi:type="xsd:double"&gt;94.51&lt;/D&gt;&lt;D xsi:type="xsd:double"&gt;96.4&lt;/D&gt;&lt;D xsi:type="xsd:double"&gt;98.47&lt;/D&gt;&lt;D xsi:type="xsd:double"&gt;98.54&lt;/D&gt;&lt;D xsi:type="xsd:double"&gt;100.35&lt;/D&gt;&lt;D xsi:type="xsd:double"&gt;102.55&lt;/D&gt;&lt;D xsi:type="xsd:double"&gt;103.4&lt;/D&gt;&lt;D xsi:type="xsd:double"&gt;101.95&lt;/D&gt;&lt;D xsi:type="xsd:double"&gt;105.05&lt;/D&gt;&lt;D xsi:type="xsd:double"&gt;105.35&lt;/D&gt;&lt;D xsi:type="xsd:double"&gt;105.8&lt;/D&gt;&lt;D xsi:type="xsd:double"&gt;105.55&lt;/D&gt;&lt;D xsi:type="xsd:double"&gt;103.2&lt;/D&gt;&lt;D xsi:type="xsd:double"&gt;100.45&lt;/D&gt;&lt;D xsi:type="xsd:double"&gt;102.5&lt;/D&gt;&lt;D xsi:type="xsd:double"&gt;101.05&lt;/D&gt;&lt;D xsi:type="xsd:double"&gt;100.6&lt;/D&gt;&lt;D xsi:type="xsd:double"&gt;102.85&lt;/D&gt;&lt;D xsi:type="xsd:double"&gt;104.35&lt;/D&gt;&lt;D xsi:type="xsd:double"&gt;104.2&lt;/D&gt;&lt;D xsi:type="xsd:double"&gt;102.8&lt;/D&gt;&lt;D xsi:type="xsd:double"&gt;103.9&lt;/D&gt;&lt;D xsi:type="xsd:double"&gt;106.85&lt;/D&gt;&lt;D xsi:type="xsd:double"&gt;109.65&lt;/D&gt;&lt;D xsi:type="xsd:double"&gt;111.25&lt;/D&gt;&lt;D xsi:type="xsd:double"&gt;111.05&lt;/D&gt;&lt;D xsi:type="xsd:double"&gt;115.8&lt;/D&gt;&lt;D xsi:type="xsd:double"&gt;115.8&lt;/D&gt;&lt;/FQL&gt;&lt;FQL&gt;&lt;Q&gt;BASF SE^DATE(42735,42369)&lt;/Q&gt;&lt;R&gt;262&lt;/R&gt;&lt;C&gt;1&lt;/C&gt;&lt;D xsi:type="xsd:string"&gt;12/30/16&lt;/D&gt;&lt;D xsi:type="xsd:string"&gt;12/29/16&lt;/D&gt;&lt;D xsi:type="xsd:string"&gt;12/28/16&lt;/D&gt;&lt;D xsi:type="xsd:string"&gt;12/27/16&lt;/D&gt;&lt;D xsi:type="xsd:string"&gt;12/26/16&lt;/D&gt;&lt;D xsi:type="xsd:string"&gt;12/23/16&lt;/D&gt;&lt;D xsi:type="xsd:string"&gt;12/22/16&lt;/D&gt;&lt;D xsi:type="xsd:string"&gt;12/21/16&lt;/D&gt;&lt;D xsi:type="xsd:string"&gt;12/20/16&lt;/D&gt;&lt;D xsi:type="xsd:string"&gt;12/19/16&lt;/D&gt;&lt;D xsi:type="xsd:string"&gt;12/16/16&lt;/D&gt;&lt;D xsi:type="xsd:string"&gt;12/15/16&lt;/D&gt;&lt;D xsi:type="xsd:string"&gt;12/14/16&lt;/D&gt;&lt;D xsi:type="xsd:string"&gt;12/13/16&lt;/D&gt;&lt;D xsi:type="xsd:string"&gt;12/12/16&lt;/D&gt;&lt;D xsi:type="xsd:string"&gt;12/09/16&lt;/D&gt;&lt;D xsi:type="xsd:string"&gt;12/08/16&lt;/D&gt;&lt;D xsi:type="xsd:string"&gt;12/07/16&lt;/D&gt;&lt;D xsi:type="xsd:string"&gt;12/06/16&lt;/D&gt;&lt;D xsi:type="xsd:string"&gt;12/05/16&lt;/D&gt;&lt;D xsi:type="xsd:string"&gt;12/02/16&lt;/D&gt;&lt;D xsi:type="xsd:string"&gt;12/01/16&lt;/D&gt;&lt;D xsi:type="xsd:string"&gt;11/30/16&lt;/D&gt;&lt;D xsi:type="xsd:string"&gt;11/29/16&lt;/D&gt;&lt;D xsi:type="xsd:string"&gt;11/28/16&lt;/D&gt;&lt;D xsi:type="xsd:string"&gt;11/25/16&lt;/D&gt;&lt;D xsi:type="xsd:string"&gt;11/24/16&lt;/D&gt;&lt;D xsi:type="xsd:string"&gt;11/23/16&lt;/D&gt;&lt;D xsi:type="xsd:string"&gt;11/22/16&lt;/D&gt;&lt;D xsi:type="xsd:string"&gt;11/21/16&lt;/D&gt;&lt;D xsi:type="xsd:string"&gt;11/18/16&lt;/D&gt;&lt;D xsi:type="xsd:string"&gt;11/17/16&lt;/D&gt;&lt;D xsi:type="xsd:string"&gt;11/16/16&lt;/D&gt;&lt;D xsi:type="xsd:string"&gt;11/15/16&lt;/D&gt;&lt;D xsi:type="xsd:string"&gt;11/14/16&lt;/D&gt;&lt;D xsi:type="xsd:string"&gt;11/11/16&lt;/D&gt;&lt;D xsi:type="xsd:string"&gt;11/10/16&lt;/D&gt;&lt;D xsi:type="xsd:string"&gt;11/09/16&lt;/D&gt;&lt;D xsi:type="xsd:string"&gt;11/08/16&lt;/D&gt;&lt;D xsi:type="xsd:string"&gt;11/07/16&lt;/D&gt;&lt;D xsi:type="xsd:string"&gt;11/04/16&lt;/D&gt;&lt;D xsi:type="xsd:string"&gt;11/03/16&lt;/D&gt;&lt;D xsi:type="xsd:string"&gt;11/02/16&lt;/D&gt;&lt;D xsi:type="xsd:string"&gt;11/01/16&lt;/D&gt;&lt;D xsi:type="xsd:string"&gt;10/31/16&lt;/D&gt;&lt;D xsi:type="xsd:string"&gt;10/28/16&lt;/D&gt;&lt;D xsi:type="xsd:string"&gt;10/27/16&lt;/D&gt;&lt;D xsi:type="xsd:string"&gt;10/26/16&lt;/D&gt;&lt;D xsi:type="xsd:string"&gt;10/25/16&lt;/D&gt;&lt;D xsi:type="xsd:string"&gt;10/24/16&lt;/D&gt;&lt;D xsi:type="xsd:string"&gt;10/21/16&lt;/D&gt;&lt;D xsi:type="xsd:string"&gt;10/20/16&lt;/D&gt;&lt;D xsi:type="xsd:string"&gt;10/19/16&lt;/D&gt;&lt;D xsi:type="xsd:string"&gt;10/18/16&lt;/D&gt;&lt;D xsi:type="xsd:string"&gt;10/17/16&lt;/D&gt;&lt;D xsi:type="xsd:string"&gt;10/14/16&lt;/D&gt;&lt;D xsi:type="xsd:string"&gt;10/13/16&lt;/D&gt;&lt;D xsi:type="xsd:string"&gt;10/12/16&lt;/D&gt;&lt;D xsi:type="xsd:string"&gt;10/11/16&lt;/D&gt;&lt;D xsi:type="xsd:string"&gt;10/10/16&lt;/D&gt;&lt;D xsi:type="xsd:string"&gt;10/07/16&lt;/D&gt;&lt;D xsi:type="xsd:string"&gt;10/06/16&lt;/D&gt;&lt;D xsi:type="xsd:string"&gt;10/05/16&lt;/D&gt;&lt;D xsi:type="xsd:string"&gt;10/04/16&lt;/D&gt;&lt;D xsi:type="xsd:string"&gt;10/03/16&lt;/D&gt;&lt;D xsi:type="xsd:string"&gt;9/30/16&lt;/D&gt;&lt;D xsi:type="xsd:string"&gt;9/29/16&lt;/D&gt;&lt;D xsi:type="xsd:string"&gt;9/28/16&lt;/D&gt;&lt;D xsi:type="xsd:string"&gt;9/27/16&lt;/D&gt;&lt;D xsi:type="xsd:string"&gt;9/26/16&lt;/D&gt;&lt;D xsi:type="xsd:string"&gt;9/23/16&lt;/D&gt;&lt;D xsi:type="xsd:string"&gt;9/22/16&lt;/D&gt;&lt;D xsi:type="xsd:string"&gt;9/21/16&lt;/D&gt;&lt;D xsi:type="xsd:string"&gt;9/20/16&lt;/D&gt;&lt;D xsi:type="xsd:string"&gt;9/19/16&lt;/D&gt;&lt;D xsi:type="xsd:string"&gt;9/16/16&lt;/D&gt;&lt;D xsi:type="xsd:string"&gt;9/15/16&lt;/D&gt;&lt;D xsi:type="xsd:string"&gt;9/14/16&lt;/D&gt;&lt;D xsi:type="xsd:string"&gt;9/13/16&lt;/D&gt;&lt;D xsi:type="xsd:string"&gt;9/12/16&lt;/D&gt;&lt;D xsi:type="xsd:string"&gt;9/09/16&lt;/D&gt;&lt;D xsi:type="xsd:string"&gt;9/08/16&lt;/D&gt;&lt;D xsi:type="xsd:string"&gt;9/07/16&lt;/D&gt;&lt;D xsi:type="xsd:string"&gt;9/06/16&lt;/D&gt;&lt;D xsi:type="xsd:string"&gt;9/05/16&lt;/D&gt;&lt;D xsi:type="xsd:string"&gt;9/02/16&lt;/D&gt;&lt;D xsi:type="xsd:string"&gt;9/01/16&lt;/D&gt;&lt;D xsi:type="xsd:string"&gt;8/31/16&lt;/D&gt;&lt;D xsi:type="xsd:string"&gt;8/30/16&lt;/D&gt;&lt;D xsi:type="xsd:string"&gt;8/29/16&lt;/D&gt;&lt;D xsi:type="xsd:string"&gt;8/26/16&lt;/D&gt;&lt;D xsi:type="xsd:string"&gt;8/25/16&lt;/D&gt;&lt;D xsi:type="xsd:string"&gt;8/24/16&lt;/D&gt;&lt;D xsi:type="xsd:string"&gt;8/23/16&lt;/D&gt;&lt;D xsi:type="xsd:string"&gt;8/22/16&lt;/D&gt;&lt;D xsi:type="xsd:string"&gt;8/19/16&lt;/D&gt;&lt;D xsi:type="xsd:string"&gt;8/18/16&lt;/D&gt;&lt;D xsi:type="xsd:string"&gt;8/17/16&lt;/D&gt;&lt;D xsi:type="xsd:string"&gt;8/16/16&lt;/D&gt;&lt;D xsi:type="xsd:string"&gt;8/15/16&lt;/D&gt;&lt;D xsi:type="xsd:string"&gt;8/12/16&lt;/D&gt;&lt;D xsi:type="xsd:string"&gt;8/11/16&lt;/D&gt;&lt;D xsi:type="xsd:string"&gt;8/10/16&lt;/D&gt;&lt;D xsi:type="xsd:string"&gt;8/09/16&lt;/D&gt;&lt;D xsi:type="xsd:string"&gt;8/08/16&lt;/D&gt;&lt;D xsi:type="xsd:string"&gt;8/05/16&lt;/D&gt;&lt;D xsi:type="xsd:string"&gt;8/04/16&lt;/D&gt;&lt;D xsi:type="xsd:string"&gt;8/03/16&lt;/D&gt;&lt;D xsi:type="xsd:string"&gt;8/02/16&lt;/D&gt;&lt;D xsi:type="xsd:string"&gt;8/01/16&lt;/D&gt;&lt;D xsi:type="xsd:string"&gt;7/29/16&lt;/D&gt;&lt;D xsi:type="xsd:string"&gt;7/28/16&lt;/D&gt;&lt;D xsi:type="xsd:string"&gt;7/27/16&lt;/D&gt;&lt;D xsi:type="xsd:string"&gt;7/26/16&lt;/D&gt;&lt;D xsi:type="xsd:string"&gt;7/25/16&lt;/D&gt;&lt;D xsi:type="xsd:string"&gt;7/22/16&lt;/D&gt;&lt;D xsi:type="xsd:string"&gt;7/21/16&lt;/D&gt;&lt;D xsi:type="xsd:string"&gt;7/20/16&lt;/D&gt;&lt;D xsi:type="xsd:string"&gt;7/19/16&lt;/D&gt;&lt;D xsi:type="xsd:string"&gt;7/18/16&lt;/D&gt;&lt;D xsi:type="xsd:string"&gt;7/15/16&lt;/D&gt;&lt;D xsi:type="xsd:string"&gt;7/14/16&lt;/D&gt;&lt;D xsi:type="xsd:string"&gt;7/13/16&lt;/D&gt;&lt;D xsi:type="xsd:string"&gt;7/12/16&lt;/D&gt;&lt;D xsi:type="xsd:string"&gt;7/11/16&lt;/D&gt;&lt;D xsi:type="xsd:string"&gt;7/08/16&lt;/D&gt;&lt;D xsi:type="xsd:string"&gt;7/07/16&lt;/D&gt;&lt;D xsi:type="xsd:string"&gt;7/06/16&lt;/D&gt;&lt;D xsi:type="xsd:string"&gt;7/05/16&lt;/D&gt;&lt;D xsi:type="xsd:string"&gt;7/04/16&lt;/D&gt;&lt;D xsi:type="xsd:string"&gt;7/01/16&lt;/D&gt;&lt;D xsi:type="xsd:string"&gt;6/30/16&lt;/D&gt;&lt;D xsi:type="xsd:string"&gt;6/29/16&lt;/D&gt;&lt;D xsi:type="xsd:string"&gt;6/28/16&lt;/D&gt;&lt;D xsi:type="xsd:string"&gt;6/27/16&lt;/D&gt;&lt;D xsi:type="xsd:string"&gt;6/24/16&lt;/D&gt;&lt;D xsi:type="xsd:string"&gt;6/23/16&lt;/D&gt;&lt;D xsi:type="xsd:string"&gt;6/22/16&lt;/D&gt;&lt;D xsi:type="xsd:string"&gt;6/21/16&lt;/D&gt;&lt;D xsi:type="xsd:string"&gt;6/20/16&lt;/D&gt;&lt;D xsi:type="xsd:string"&gt;6/17/16&lt;/D&gt;&lt;D xsi:type="xsd:string"&gt;6/16/16&lt;/D&gt;&lt;D xsi:type="xsd:string"&gt;6/15/16&lt;/D&gt;&lt;D xsi:type="xsd:string"&gt;6/14/16&lt;/D&gt;&lt;D xsi:type="xsd:string"&gt;6/13/16&lt;/D&gt;&lt;D xsi:type="xsd:string"&gt;6/10/16&lt;/D&gt;&lt;D xsi:type="xsd:string"&gt;6/09/16&lt;/D&gt;&lt;D xsi:type="xsd:string"&gt;6/08/16&lt;/D&gt;&lt;D xsi:type="xsd:string"&gt;6/07/16&lt;/D&gt;&lt;D xsi:type="xsd:string"&gt;6/06/16&lt;/D&gt;&lt;D xsi:type="xsd:string"&gt;6/03/16&lt;/D&gt;&lt;D xsi:type="xsd:string"&gt;6/02/16&lt;/D&gt;&lt;D xsi:type="xsd:string"&gt;6/01/16&lt;/D&gt;&lt;D xsi:type="xsd:string"&gt;5/31/16&lt;/D&gt;&lt;D xsi:type="xsd:string"&gt;5/30/16&lt;/D&gt;&lt;D xsi:type="xsd:string"&gt;5/27/16&lt;/D&gt;&lt;D xsi:type="xsd:string"&gt;5/26/16&lt;/D&gt;&lt;D xsi:type="xsd:string"&gt;5/25/16&lt;/D&gt;&lt;D xsi:type="xsd:string"&gt;5/24/16&lt;/D&gt;&lt;D xsi:type="xsd:string"&gt;5/23/16&lt;/D&gt;&lt;D xsi:type="xsd:string"&gt;5/20/16&lt;/D&gt;&lt;D xsi:type="xsd:string"&gt;5/19/16&lt;/D&gt;&lt;D xsi:type="xsd:string"&gt;5/18/16&lt;/D&gt;&lt;D xsi:type="xsd:string"&gt;5/17/16&lt;/D&gt;&lt;D xsi:type="xsd:string"&gt;5/16/16&lt;/D&gt;&lt;D xsi:type="xsd:string"&gt;5/13/16&lt;/D&gt;&lt;D xsi:type="xsd:string"&gt;5/12/16&lt;/D&gt;&lt;D xsi:type="xsd:string"&gt;5/11/16&lt;/D&gt;&lt;D xsi:type="xsd:string"&gt;5/10/16&lt;/D&gt;&lt;D xsi:type="xsd:string"&gt;5/09/16&lt;/D&gt;&lt;D xsi:type="xsd:string"&gt;5/06/16&lt;/D&gt;&lt;D xsi:type="xsd:string"&gt;5/05/16&lt;/D&gt;&lt;D xsi:type="xsd:string"&gt;5/04/16&lt;/D&gt;&lt;D xsi:type="xsd:string"&gt;5/03/16&lt;/D&gt;&lt;D xsi:type="xsd:string"&gt;5/02/16&lt;/D&gt;&lt;D xsi:type="xsd:string"&gt;4/29/16&lt;/D&gt;&lt;D xsi:type="xsd:string"&gt;4/28/16&lt;/D&gt;&lt;D xsi:type="xsd:string"&gt;4/27/16&lt;/D&gt;&lt;D xsi:type="xsd:string"&gt;4/26/16&lt;/D&gt;&lt;D xsi:type="xsd:string"&gt;4/25/16&lt;/D&gt;&lt;D xsi:type="xsd:string"&gt;4/22/16&lt;/D&gt;&lt;D xsi:type="xsd:string"&gt;4/21/16&lt;/D&gt;&lt;D xsi:type="xsd:string"&gt;4/20/16&lt;/D&gt;&lt;D xsi:type="xsd:string"&gt;4/19/16&lt;/D&gt;&lt;D xsi:type="xsd:string"&gt;4/18/16&lt;/D&gt;&lt;D xsi:type="xsd:string"&gt;4/15/16&lt;/D&gt;&lt;D xsi:type="xsd:string"&gt;4/14/16&lt;/D&gt;&lt;D xsi:type="xsd:string"&gt;4/13/16&lt;/D&gt;&lt;D xsi:type="xsd:string"&gt;4/12/16&lt;/D&gt;&lt;D xsi:type="xsd:string"&gt;4/11/16&lt;/D&gt;&lt;D xsi:type="xsd:string"&gt;4/08/16&lt;/D&gt;&lt;D xsi:type="xsd:string"&gt;4/07/16&lt;/D&gt;&lt;D xsi:type="xsd:string"&gt;4/06/16&lt;/D&gt;&lt;D xsi:type="xsd:string"&gt;4/05/16&lt;/D&gt;&lt;D xsi:type="xsd:string"&gt;4/04/16&lt;/D&gt;&lt;D xsi:type="xsd:string"&gt;4/01/16&lt;/D&gt;&lt;D xsi:type="xsd:string"&gt;3/31/16&lt;/D&gt;&lt;D xsi:type="xsd:string"&gt;3/30/16&lt;/D&gt;&lt;D xsi:type="xsd:string"&gt;3/29/16&lt;/D&gt;&lt;D xsi:type="xsd:string"&gt;3/28/16&lt;/D&gt;&lt;D xsi:type="xsd:string"&gt;3/25/16&lt;/D&gt;&lt;D xsi:type="xsd:string"&gt;3/24/16&lt;/D&gt;&lt;D xsi:type="xsd:string"&gt;3/23/16&lt;/D&gt;&lt;D xsi:type="xsd:string"&gt;3/22/16&lt;/D&gt;&lt;D xsi:type="xsd:string"&gt;3/21/16&lt;/D&gt;&lt;D xsi:type="xsd:string"&gt;3/18/16&lt;/D&gt;&lt;D xsi:type="xsd:string"&gt;3/17/16&lt;/D&gt;&lt;D xsi:type="xsd:string"&gt;3/16/16&lt;/D&gt;&lt;D xsi:type="xsd:string"&gt;3/15/16&lt;/D&gt;&lt;D xsi:type="xsd:string"&gt;3/14/16&lt;/D&gt;&lt;D xsi:type="xsd:string"&gt;3/11/16&lt;/D&gt;&lt;D xsi:type="xsd:string"&gt;3/10/16&lt;/D&gt;&lt;D xsi:</t>
        </r>
      </text>
    </comment>
    <comment ref="A7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type="xsd:string"&gt;3/09/16&lt;/D&gt;&lt;D xsi:type="xsd:string"&gt;3/08/16&lt;/D&gt;&lt;D xsi:type="xsd:string"&gt;3/07/16&lt;/D&gt;&lt;D xsi:type="xsd:string"&gt;3/04/16&lt;/D&gt;&lt;D xsi:type="xsd:string"&gt;3/03/16&lt;/D&gt;&lt;D xsi:type="xsd:string"&gt;3/02/16&lt;/D&gt;&lt;D xsi:type="xsd:string"&gt;3/01/16&lt;/D&gt;&lt;D xsi:type="xsd:string"&gt;2/29/16&lt;/D&gt;&lt;D xsi:type="xsd:string"&gt;2/26/16&lt;/D&gt;&lt;D xsi:type="xsd:string"&gt;2/25/16&lt;/D&gt;&lt;D xsi:type="xsd:string"&gt;2/24/16&lt;/D&gt;&lt;D xsi:type="xsd:string"&gt;2/23/16&lt;/D&gt;&lt;D xsi:type="xsd:string"&gt;2/22/16&lt;/D&gt;&lt;D xsi:type="xsd:string"&gt;2/19/16&lt;/D&gt;&lt;D xsi:type="xsd:string"&gt;2/18/16&lt;/D&gt;&lt;D xsi:type="xsd:string"&gt;2/17/16&lt;/D&gt;&lt;D xsi:type="xsd:string"&gt;2/16/16&lt;/D&gt;&lt;D xsi:type="xsd:string"&gt;2/15/16&lt;/D&gt;&lt;D xsi:type="xsd:string"&gt;2/12/16&lt;/D&gt;&lt;D xsi:type="xsd:string"&gt;2/11/16&lt;/D&gt;&lt;D xsi:type="xsd:string"&gt;2/10/16&lt;/D&gt;&lt;D xsi:type="xsd:string"&gt;2/09/16&lt;/D&gt;&lt;D xsi:type="xsd:string"&gt;2/08/16&lt;/D&gt;&lt;D xsi:type="xsd:string"&gt;2/05/16&lt;/D&gt;&lt;D xsi:type="xsd:string"&gt;2/04/16&lt;/D&gt;&lt;D xsi:type="xsd:string"&gt;2/03/16&lt;/D&gt;&lt;D xsi:type="xsd:string"&gt;2/02/16&lt;/D&gt;&lt;D xsi:type="xsd:string"&gt;2/01/16&lt;/D&gt;&lt;D xsi:type="xsd:string"&gt;1/29/16&lt;/D&gt;&lt;D xsi:type="xsd:string"&gt;1/28/16&lt;/D&gt;&lt;D xsi:type="xsd:string"&gt;1/27/16&lt;/D&gt;&lt;D xsi:type="xsd:string"&gt;1/26/16&lt;/D&gt;&lt;D xsi:type="xsd:string"&gt;1/25/16&lt;/D&gt;&lt;D xsi:type="xsd:string"&gt;1/22/16&lt;/D&gt;&lt;D xsi:type="xsd:string"&gt;1/21/16&lt;/D&gt;&lt;D xsi:type="xsd:string"&gt;1/20/16&lt;/D&gt;&lt;D xsi:type="xsd:string"&gt;1/19/16&lt;/D&gt;&lt;D xsi:type="xsd:string"&gt;1/18/16&lt;/D&gt;&lt;D xsi:type="xsd:string"&gt;1/15/16&lt;/D&gt;&lt;D xsi:type="xsd:string"&gt;1/14/16&lt;/D&gt;&lt;D xsi:type="xsd:string"&gt;1/13/16&lt;/D&gt;&lt;D xsi:type="xsd:string"&gt;1/12/16&lt;/D&gt;&lt;D xsi:type="xsd:string"&gt;1/11/16&lt;/D&gt;&lt;D xsi:type="xsd:string"&gt;1/08/16&lt;/D&gt;&lt;D xsi:type="xsd:string"&gt;1/07/16&lt;/D&gt;&lt;D xsi:type="xsd:string"&gt;1/06/16&lt;/D&gt;&lt;D xsi:type="xsd:string"&gt;1/05/16&lt;/D&gt;&lt;D xsi:type="xsd:string"&gt;1/04/16&lt;/D&gt;&lt;D xsi:type="xsd:string"&gt;1/01/16&lt;/D&gt;&lt;D xsi:type="xsd:string"&gt;12/31/15&lt;/D&gt;&lt;/FQL&gt;&lt;FQL&gt;&lt;Q&gt;SAN-FR^DATE(42735,42369)&lt;/Q&gt;&lt;R&gt;262&lt;/R&gt;&lt;C&gt;1&lt;/C&gt;&lt;D xsi:type="xsd:string"&gt;12/30/16&lt;/D&gt;&lt;D xsi:type="xsd:string"&gt;12/29/16&lt;/D&gt;&lt;D xsi:type="xsd:string"&gt;12/28/16&lt;/D&gt;&lt;D xsi:type="xsd:string"&gt;12/27/16&lt;/D&gt;&lt;D xsi:type="xsd:string"&gt;12/26/16&lt;/D&gt;&lt;D xsi:type="xsd:string"&gt;12/23/16&lt;/D&gt;&lt;D xsi:type="xsd:string"&gt;12/22/16&lt;/D&gt;&lt;D xsi:type="xsd:string"&gt;12/21/16&lt;/D&gt;&lt;D xsi:type="xsd:string"&gt;12/20/16&lt;/D&gt;&lt;D xsi:type="xsd:string"&gt;12/19/16&lt;/D&gt;&lt;D xsi:type="xsd:string"&gt;12/16/16&lt;/D&gt;&lt;D xsi:type="xsd:string"&gt;12/15/16&lt;/D&gt;&lt;D xsi:type="xsd:string"&gt;12/14/16&lt;/D&gt;&lt;D xsi:type="xsd:string"&gt;12/13/16&lt;/D&gt;&lt;D xsi:type="xsd:string"&gt;12/12/16&lt;/D&gt;&lt;D xsi:type="xsd:string"&gt;12/09/16&lt;/D&gt;&lt;D xsi:type="xsd:string"&gt;12/08/16&lt;/D&gt;&lt;D xsi:type="xsd:string"&gt;12/07/16&lt;/D&gt;&lt;D xsi:type="xsd:string"&gt;12/06/16&lt;/D&gt;&lt;D xsi:type="xsd:string"&gt;12/05/16&lt;/D&gt;&lt;D xsi:type="xsd:string"&gt;12/02/16&lt;/D&gt;&lt;D xsi:type="xsd:string"&gt;12/01/16&lt;/D&gt;&lt;D xsi:type="xsd:string"&gt;11/30/16&lt;/D&gt;&lt;D xsi:type="xsd:string"&gt;11/29/16&lt;/D&gt;&lt;D xsi:type="xsd:string"&gt;11/28/16&lt;/D&gt;&lt;D xsi:type="xsd:string"&gt;11/25/16&lt;/D&gt;&lt;D xsi:type="xsd:string"&gt;11/24/16&lt;/D&gt;&lt;D xsi:type="xsd:string"&gt;11/23/16&lt;/D&gt;&lt;D xsi:type="xsd:string"&gt;11/22/16&lt;/D&gt;&lt;D xsi:type="xsd:string"&gt;11/21/16&lt;/D&gt;&lt;D xsi:type="xsd:string"&gt;11/18/16&lt;/D&gt;&lt;D xsi:type="xsd:string"&gt;11/17/16&lt;/D&gt;&lt;D xsi:type="xsd:string"&gt;11/16/16&lt;/D&gt;&lt;D xsi:type="xsd:string"&gt;11/15/16&lt;/D&gt;&lt;D xsi:type="xsd:string"&gt;11/14/16&lt;/D&gt;&lt;D xsi:type="xsd:string"&gt;11/11/16&lt;/D&gt;&lt;D xsi:type="xsd:string"&gt;11/10/16&lt;/D&gt;&lt;D xsi:type="xsd:string"&gt;11/09/16&lt;/D&gt;&lt;D xsi:type="xsd:string"&gt;11/08/16&lt;/D&gt;&lt;D xsi:type="xsd:string"&gt;11/07/16&lt;/D&gt;&lt;D xsi:type="xsd:string"&gt;11/04/16&lt;/D&gt;&lt;D xsi:type="xsd:string"&gt;11/03/16&lt;/D&gt;&lt;D xsi:type="xsd:string"&gt;11/02/16&lt;/D&gt;&lt;D xsi:type="xsd:string"&gt;11/01/16&lt;/D&gt;&lt;D xsi:type="xsd:string"&gt;10/31/16&lt;/D&gt;&lt;D xsi:type="xsd:string"&gt;10/28/16&lt;/D&gt;&lt;D xsi:type="xsd:string"&gt;10/27/16&lt;/D&gt;&lt;D xsi:type="xsd:string"&gt;10/26/16&lt;/D&gt;&lt;D xsi:type="xsd:string"&gt;10/25/16&lt;/D&gt;&lt;D xsi:type="xsd:string"&gt;10/24/16&lt;/D&gt;&lt;D xsi:type="xsd:string"&gt;10/21/16&lt;/D&gt;&lt;D xsi:type="xsd:string"&gt;10/20/16&lt;/D&gt;&lt;D xsi:type="xsd:string"&gt;10/19/16&lt;/D&gt;&lt;D xsi:type="xsd:string"&gt;10/18/16&lt;/D&gt;&lt;D xsi:type="xsd:string"&gt;10/17/16&lt;/D&gt;&lt;D xsi:type="xsd:string"&gt;10/14/16&lt;/D&gt;&lt;D xsi:type="xsd:string"&gt;10/13/16&lt;/D&gt;&lt;D xsi:type="xsd:string"&gt;10/12/16&lt;/D&gt;&lt;D xsi:type="xsd:string"&gt;10/11/16&lt;/D&gt;&lt;D xsi:type="xsd:string"&gt;10/10/16&lt;/D&gt;&lt;D xsi:type="xsd:string"&gt;10/07/16&lt;/D&gt;&lt;D xsi:type="xsd:string"&gt;10/06/16&lt;/D&gt;&lt;D xsi:type="xsd:string"&gt;10/05/16&lt;/D&gt;&lt;D xsi:type="xsd:string"&gt;10/04/16&lt;/D&gt;&lt;D xsi:type="xsd:string"&gt;10/03/16&lt;/D&gt;&lt;D xsi:type="xsd:string"&gt;9/30/16&lt;/D&gt;&lt;D xsi:type="xsd:string"&gt;9/29/16&lt;/D&gt;&lt;D xsi:type="xsd:string"&gt;9/28/16&lt;/D&gt;&lt;D xsi:type="xsd:string"&gt;9/27/16&lt;/D&gt;&lt;D xsi:type="xsd:string"&gt;9/26/16&lt;/D&gt;&lt;D xsi:type="xsd:string"&gt;9/23/16&lt;/D&gt;&lt;D xsi:type="xsd:string"&gt;9/22/16&lt;/D&gt;&lt;D xsi:type="xsd:string"&gt;9/21/16&lt;/D&gt;&lt;D xsi:type="xsd:string"&gt;9/20/16&lt;/D&gt;&lt;D xsi:type="xsd:string"&gt;9/19/16&lt;/D&gt;&lt;D xsi:type="xsd:string"&gt;9/16/16&lt;/D&gt;&lt;D xsi:type="xsd:string"&gt;9/15/16&lt;/D&gt;&lt;D xsi:type="xsd:string"&gt;9/14/16&lt;/D&gt;&lt;D xsi:type="xsd:string"&gt;9/13/16&lt;/D&gt;&lt;D xsi:type="xsd:string"&gt;9/12/16&lt;/D&gt;&lt;D xsi:type="xsd:string"&gt;9/09/16&lt;/D&gt;&lt;D xsi:type="xsd:string"&gt;9/08/16&lt;/D&gt;&lt;D xsi:type="xsd:string"&gt;9/07/16&lt;/D&gt;&lt;D xsi:type="xsd:string"&gt;9/06/16&lt;/D&gt;&lt;D xsi:type="xsd:string"&gt;9/05/16&lt;/D&gt;&lt;D xsi:type="xsd:string"&gt;9/02/16&lt;/D&gt;&lt;D xsi:type="xsd:string"&gt;9/01/16&lt;/D&gt;&lt;D xsi:type="xsd:string"&gt;8/31/16&lt;/D&gt;&lt;D xsi:type="xsd:string"&gt;8/30/16&lt;/D&gt;&lt;D xsi:type="xsd:string"&gt;8/29/16&lt;/D&gt;&lt;D xsi:type="xsd:string"&gt;8/26/16&lt;/D&gt;&lt;D xsi:type="xsd:string"&gt;8/25/16&lt;/D&gt;&lt;D xsi:type="xsd:string"&gt;8/24/16&lt;/D&gt;&lt;D xsi:type="xsd:string"&gt;8/23/16&lt;/D&gt;&lt;D xsi:type="xsd:string"&gt;8/22/16&lt;/D&gt;&lt;D xsi:type="xsd:string"&gt;8/19/16&lt;/D&gt;&lt;D xsi:type="xsd:string"&gt;8/18/16&lt;/D&gt;&lt;D xsi:type="xsd:string"&gt;8/17/16&lt;/D&gt;&lt;D xsi:type="xsd:string"&gt;8/16/16&lt;/D&gt;&lt;D xsi:type="xsd:string"&gt;8/15/16&lt;/D&gt;&lt;D xsi:type="xsd:string"&gt;8/12/16&lt;/D&gt;&lt;D xsi:type="xsd:string"&gt;8/11/16&lt;/D&gt;&lt;D xsi:type="xsd:string"&gt;8/10/16&lt;/D&gt;&lt;D xsi:type="xsd:string"&gt;8/09/16&lt;/D&gt;&lt;D xsi:type="xsd:string"&gt;8/08/16&lt;/D&gt;&lt;D xsi:type="xsd:string"&gt;8/05/16&lt;/D&gt;&lt;D xsi:type="xsd:string"&gt;8/04/16&lt;/D&gt;&lt;D xsi:type="xsd:string"&gt;8/03/16&lt;/D&gt;&lt;D xsi:type="xsd:string"&gt;8/02/16&lt;/D&gt;&lt;D xsi:type="xsd:string"&gt;8/01/16&lt;/D&gt;&lt;D xsi:type="xsd:string"&gt;7/29/16&lt;/D&gt;&lt;D xsi:type="xsd:string"&gt;7/28/16&lt;/D&gt;&lt;D xsi:type="xsd:string"&gt;7/27/16&lt;/D&gt;&lt;D xsi:type="xsd:string"&gt;7/26/16&lt;/D&gt;&lt;D xsi:type="xsd:string"&gt;7/25/16&lt;/D&gt;&lt;D xsi:type="xsd:string"&gt;7/22/16&lt;/D&gt;&lt;D xsi:type="xsd:string"&gt;7/21/16&lt;/D&gt;&lt;D xsi:type="xsd:string"&gt;7/20/16&lt;/D&gt;&lt;D xsi:type="xsd:string"&gt;7/19/16&lt;/D&gt;&lt;D xsi:type="xsd:string"&gt;7/18/16&lt;/D&gt;&lt;D xsi:type="xsd:string"&gt;7/15/16&lt;/D&gt;&lt;D xsi:type="xsd:string"&gt;7/14/16&lt;/D&gt;&lt;D xsi:type="xsd:string"&gt;7/13/16&lt;/D&gt;&lt;D xsi:type="xsd:string"&gt;7/12/16&lt;/D&gt;&lt;D xsi:type="xsd:string"&gt;7/11/16&lt;/D&gt;&lt;D xsi:type="xsd:string"&gt;7/08/16&lt;/D&gt;&lt;D xsi:type="xsd:string"&gt;7/07/16&lt;/D&gt;&lt;D xsi:type="xsd:string"&gt;7/06/16&lt;/D&gt;&lt;D xsi:type="xsd:string"&gt;7/05/16&lt;/D&gt;&lt;D xsi:type="xsd:string"&gt;7/04/16&lt;/D&gt;&lt;D xsi:type="xsd:string"&gt;7/01/16&lt;/D&gt;&lt;D xsi:type="xsd:string"&gt;6/30/16&lt;/D&gt;&lt;D xsi:type="xsd:string"&gt;6/29/16&lt;/D&gt;&lt;D xsi:type="xsd:string"&gt;6/28/16&lt;/D&gt;&lt;D xsi:type="xsd:string"&gt;6/27/16&lt;/D&gt;&lt;D xsi:type="xsd:string"&gt;6/24/16&lt;/D&gt;&lt;D xsi:type="xsd:string"&gt;6/23/16&lt;/D&gt;&lt;D xsi:type="xsd:string"&gt;6/22/16&lt;/D&gt;&lt;D xsi:type="xsd:string"&gt;6/21/16&lt;/D&gt;&lt;D xsi:type="xsd:string"&gt;6/20/16&lt;/D&gt;&lt;D xsi:type="xsd:string"&gt;6/17/16&lt;/D&gt;&lt;D xsi:type="xsd:string"&gt;6/16/16&lt;/D&gt;&lt;D xsi:type="xsd:string"&gt;6/15/16&lt;/D&gt;&lt;D xsi:type="xsd:string"&gt;6/14/16&lt;/D&gt;&lt;D xsi:type="xsd:string"&gt;6/13/16&lt;/D&gt;&lt;D xsi:type="xsd:string"&gt;6/10/16&lt;/D&gt;&lt;D xsi:type="xsd:string"&gt;6/09/16&lt;/D&gt;&lt;D xsi:type="xsd:string"&gt;6/08/16&lt;/D&gt;&lt;D xsi:type="xsd:string"&gt;6/07/16&lt;/D&gt;&lt;D xsi:type="xsd:string"&gt;6/06/16&lt;/D&gt;&lt;D xsi:type="xsd:string"&gt;6/03/16&lt;/D&gt;&lt;D xsi:type="xsd:string"&gt;6/02/16&lt;/D&gt;&lt;D xsi:type="xsd:string"&gt;6/01/16&lt;/D&gt;&lt;D xsi:type="xsd:string"&gt;5/31/16&lt;/D&gt;&lt;D xsi:type="xsd:string"&gt;5/30/16&lt;/D&gt;&lt;D xsi:type="xsd:string"&gt;5/27/16&lt;/D&gt;&lt;D xsi:type="xsd:string"&gt;5/26/16&lt;/D&gt;&lt;D xsi:type="xsd:string"&gt;5/25/16&lt;/D&gt;&lt;D xsi:type="xsd:string"&gt;5/24/16&lt;/D&gt;&lt;D xsi:type="xsd:string"&gt;5/23/16&lt;/D&gt;&lt;D xsi:type="xsd:string"&gt;5/20/16&lt;/D&gt;&lt;D xsi:type="xsd:string"&gt;5/19/16&lt;/D&gt;&lt;D xsi:type="xsd:string"&gt;5/18/16&lt;/D&gt;&lt;D xsi:type="xsd:string"&gt;5/17/16&lt;/D&gt;&lt;D xsi:type="xsd:string"&gt;5/16/16&lt;/D&gt;&lt;D xsi:type="xsd:string"&gt;5/13/16&lt;/D&gt;&lt;D xsi:type="xsd:string"&gt;5/12/16&lt;/D&gt;&lt;D xsi:type="xsd:string"&gt;5/11/16&lt;/D&gt;&lt;D xsi:type="xsd:string"&gt;5/10/16&lt;/D&gt;&lt;D xsi:type="xsd:string"&gt;5/09/16&lt;/D&gt;&lt;D xsi:type="xsd:string"&gt;5/06/16&lt;/D&gt;&lt;D xsi:type="xsd:string"&gt;5/05/16&lt;/D&gt;&lt;D xsi:type="xsd:string"&gt;5/04/16&lt;/D&gt;&lt;D xsi:type="xsd:string"&gt;5/03/16&lt;/D&gt;&lt;D xsi:type="xsd:string"&gt;5/02/16&lt;/D&gt;&lt;D xsi:type="xsd:string"&gt;4/29/16&lt;/D&gt;&lt;D xsi:type="xsd:string"&gt;4/28/16&lt;/D&gt;&lt;D xsi:type="xsd:string"&gt;4/27/16&lt;/D&gt;&lt;D xsi:type="xsd:string"&gt;4/26/16&lt;/D&gt;&lt;D xsi:type="xsd:string"&gt;4/25/16&lt;/D&gt;&lt;D xsi:type="xsd:string"&gt;4/22/16&lt;/D&gt;&lt;D xsi:type="xsd:string"&gt;4/21/16&lt;/D&gt;&lt;D xsi:type="xsd:string"&gt;4/20/16&lt;/D&gt;&lt;D xsi:type="xsd:string"&gt;4/19/16&lt;/D&gt;&lt;D xsi:type="xsd:string"&gt;4/18/16&lt;/D&gt;&lt;D xsi:type="xsd:string"&gt;4/15/16&lt;/D&gt;&lt;D xsi:type="xsd:string"&gt;4/14/16&lt;/D&gt;&lt;D xsi:type="xsd:string"&gt;4/13/16&lt;/D&gt;&lt;D xsi:type="xsd:string"&gt;4/12/16&lt;/D&gt;&lt;D xsi:type="xsd:string"&gt;4/11/16&lt;/D&gt;&lt;D xsi:type="xsd:string"&gt;4/08/16&lt;/D&gt;&lt;D xsi:type="xsd:string"&gt;4/07/16&lt;/D&gt;&lt;D xsi:type="xsd:string"&gt;4/06/16&lt;/D&gt;&lt;D xsi:type="xsd:string"&gt;4/05/16&lt;/D&gt;&lt;D xsi:type="xsd:string"&gt;4/04/16&lt;/D&gt;&lt;D xsi:type="xsd:string"&gt;4/01/16&lt;/D&gt;&lt;D xsi:type="xsd:string"&gt;3/31/16&lt;/D&gt;&lt;D xsi:type="xsd:string"&gt;3/30/16&lt;/D&gt;&lt;D xsi:type="xsd:string"&gt;3/29/16&lt;/D&gt;&lt;D xsi:type="xsd:string"&gt;3/28/16&lt;/D&gt;&lt;D xsi:type="xsd:string"&gt;3/25/16&lt;/D&gt;&lt;D xsi:type="xsd:string"&gt;3/24/16&lt;/D&gt;&lt;D xsi:type="xsd:string"&gt;3/23/16&lt;/D&gt;&lt;D xsi:type="xsd:string"&gt;3/22/16&lt;/D&gt;&lt;D xsi:type="xsd:string"&gt;3/21/16&lt;/D&gt;&lt;D xsi:type="xsd:string"&gt;3/18/16&lt;/D&gt;&lt;D xsi:type="xsd:string"&gt;3/17/16&lt;/D&gt;&lt;D xsi:type="xsd:string"&gt;3/16/16&lt;/D&gt;&lt;D xsi:type="xsd:string"&gt;3/15/16&lt;/D&gt;&lt;D xsi:type="xsd:string"&gt;3/14/16&lt;/D&gt;&lt;D xsi:type="xsd:string"&gt;3/11/16&lt;/D&gt;&lt;D xsi:type="xsd:string"&gt;3/10/16&lt;/D&gt;&lt;D xsi:type="xsd:string"&gt;3/09/16&lt;/D&gt;&lt;D xsi:type="xsd:string"&gt;3/08/16&lt;/D&gt;&lt;D xsi:type="xsd:string"&gt;3/07/16&lt;/D&gt;&lt;D xsi:type="xsd:string"&gt;3/04/16&lt;/D&gt;&lt;D xsi:type="xsd:string"&gt;3/03/16&lt;/D&gt;&lt;D xsi:type="xsd:string"&gt;3/02/16&lt;/D&gt;&lt;D xsi:type="xsd:string"&gt;3/01/16&lt;/D&gt;&lt;D xsi:type="xsd:string"&gt;2/29/16&lt;/D&gt;&lt;D xsi:type="xsd:string"&gt;2/26/16&lt;/D&gt;&lt;D xsi:type="xsd:string"&gt;2/25/16&lt;/D&gt;&lt;D xsi:type="xsd:string"&gt;2/24/16&lt;/D&gt;&lt;D xsi:type="xsd:string"&gt;2/23/16&lt;/D&gt;&lt;D xsi:type="xsd:string"&gt;2/22/16&lt;/D&gt;&lt;D xsi:type="xsd:string"&gt;2/19/16&lt;/D&gt;&lt;D xsi:type="xsd:string"&gt;2/18/16&lt;/D&gt;&lt;D xsi:type="xsd:string"&gt;2/17/16&lt;/D&gt;&lt;D xsi:type="xsd:string"&gt;2/16/16&lt;/D&gt;&lt;D xsi:type="xsd:string"&gt;2/15/16&lt;/D&gt;&lt;D xsi:type="xsd:string"&gt;2/12/16&lt;/D&gt;&lt;D xsi:type="xsd:string"&gt;2/11/16&lt;/D&gt;&lt;D xsi:type="xsd:string"&gt;2/10/16&lt;/D&gt;&lt;D xsi:type="xsd:string"&gt;2/09/16&lt;/D&gt;&lt;D xsi:type="xsd:string"&gt;2/08/16&lt;/D&gt;&lt;D xsi:type="xsd:string"&gt;2/05/16&lt;/D&gt;&lt;D xsi:type="xsd:string"&gt;2/04/16&lt;/D&gt;&lt;D xsi:type="xsd:string"&gt;2/03/16&lt;/D&gt;&lt;D xsi:type="xsd:string"&gt;2/02/16&lt;/D&gt;&lt;D xsi:type="xsd:string"&gt;2/01/16&lt;/D&gt;&lt;D xsi:type="xsd:string"&gt;1/29/16&lt;/D&gt;&lt;D xsi:type="xsd:string"&gt;1/28/16&lt;/D&gt;&lt;D xsi:type="xsd:string"&gt;1/27/16&lt;/D&gt;&lt;D xsi:type="xsd:string"&gt;1/26/16&lt;/D&gt;&lt;D xsi:type="xsd:string"&gt;1/25/16&lt;/D&gt;&lt;D xsi:type="xsd:string"&gt;1/22/16&lt;/D&gt;&lt;D xsi:type="xsd:string"&gt;1/21/16&lt;/D&gt;&lt;D xsi:type="xsd:string"&gt;1/20/16&lt;/D&gt;&lt;D xsi:type="xsd:string"&gt;1/19/16&lt;/D&gt;&lt;D xsi:type="xsd:string"&gt;1/18/16&lt;/D&gt;&lt;D xsi:type="xsd:string"&gt;1/15/16&lt;/D&gt;&lt;D xsi:type="xsd:string"&gt;1/14/16&lt;/D&gt;&lt;D xsi:type="xsd:string"&gt;1/13/16&lt;/D&gt;&lt;D xsi:type="xsd:string"&gt;1/12/16&lt;/D&gt;&lt;D xsi:type="xsd:string"&gt;1/11/16&lt;/D&gt;&lt;D xsi:type="xsd:string"&gt;1/08/16&lt;/D&gt;&lt;D xsi:type="xsd:string"&gt;1/07/16&lt;/D&gt;&lt;D xsi:type="xsd:string"&gt;1/06/16&lt;/D&gt;&lt;D xsi:type="xsd:string"&gt;1/05/16&lt;/D&gt;&lt;D xsi:type="xsd:string"&gt;1/04/16&lt;/D&gt;&lt;D xsi:type="xsd:string"&gt;1/01/16&lt;/D&gt;&lt;D xsi:type="xsd:string"&gt;12/31/15&lt;/D&gt;&lt;/FQL&gt;&lt;FQL&gt;&lt;Q&gt;SAN-FR^FG_PRICE(42735,42369)&lt;/Q&gt;&lt;R&gt;262&lt;/R&gt;&lt;C&gt;1&lt;/C&gt;&lt;D xsi:type="xsd:double"&gt;76.9&lt;/D&gt;&lt;D xsi:type="xsd:double"&gt;76.21&lt;/D&gt;&lt;D xsi:type="xsd:double"&gt;76.15&lt;/D&gt;&lt;D xsi:type="xsd:double"&gt;76.22&lt;/D&gt;&lt;D xsi:type="xsd:double"&gt;75.86&lt;/D&gt;&lt;D xsi:type="xsd:double"&gt;75.86&lt;/D&gt;&lt;D xsi:type="xsd:double"&gt;76.08&lt;/D&gt;&lt;D xsi:type="xsd:double"&gt;75.2&lt;/D&gt;&lt;D xsi:type="xsd:double"&gt;75.67&lt;/D&gt;&lt;D xsi:type="xsd:double"&gt;74.86&lt;/D&gt;&lt;D xsi:type="xsd:double"&gt;74.39&lt;/D&gt;&lt;D xsi:type="xsd:double"&gt;76&lt;/D&gt;&lt;D xsi:type="xsd:double"&gt;75.45&lt;/D&gt;&lt;D xsi:type="xsd:double"&gt;77.47&lt;/D&gt;&lt;D xsi:type="xsd:double"&gt;76.4&lt;/D&gt;&lt;D xsi:type="xsd:double"&gt;76.33&lt;/D&gt;&lt;D xsi:type="xsd:double"&gt;75.08&lt;/D&gt;&lt;D xsi:type="xsd:double"&gt;75.1&lt;/D&gt;&lt;D xsi:type="xsd:double"&gt;75.55&lt;/D&gt;&lt;D xsi:type="xsd:double"&gt;76.06&lt;/D&gt;&lt;D xsi:type="xsd:double"&gt;75.3&lt;/D&gt;&lt;D xsi:type="xsd:double"&gt;75.16&lt;/D&gt;&lt;D xsi:type="xsd:double"&gt;76.11&lt;/D&gt;&lt;D xsi:type="xsd:double"&gt;76.32&lt;/D&gt;&lt;D xsi:type="xsd:double"&gt;75.14&lt;/D&gt;&lt;D xsi:type="xsd:double"&gt;75.26&lt;/D&gt;&lt;D xsi:type="xsd:double"&gt;74.58&lt;/D&gt;&lt;D xsi:type="xsd:double"&gt;74.17&lt;/D&gt;&lt;D xsi:type="xsd:double"&gt;74.99&lt;/D&gt;&lt;D xsi:type="xsd:double"&gt;75.7&lt;/D&gt;&lt;D xsi:type="xsd:double"&gt;76.05&lt;/D&gt;&lt;D xsi:type="xsd:double"&gt;77.23&lt;/D&gt;&lt;D xsi:type="xsd:double"&gt;77.59&lt;/D&gt;&lt;D xsi:type="xsd:double"&gt;77.36&lt;/D&gt;&lt;D xsi:type="xsd:double"&gt;77.18&lt;/D&gt;&lt;D xsi:type="xsd:double"&gt;76.07&lt;/D&gt;&lt;D xsi:type="xsd:double"&gt;76.98&lt;/D&gt;&lt;D xsi:type="xsd:double"&gt;77.15&lt;/D&gt;&lt;D xsi:type="xsd:double"&gt;72.89&lt;/D&gt;&lt;D xsi:type="xsd:double"&gt;72.27&lt;/D&gt;&lt;D xsi:type="xsd:double"&gt;71.56&lt;/D&gt;&lt;D xsi:type="xsd:double"&gt;72.29&lt;/D&gt;&lt;D xsi:type="xsd:double"&gt;71.85&lt;/D&gt;&lt;D xsi:type="xsd:double"&gt;71.05&lt;/D&gt;&lt;D xsi:type="xsd:double"&gt;70.96&lt;/D&gt;&lt;D xsi:type="xsd:double"&gt;71.43&lt;/D&gt;&lt;D xsi:type="xsd:double"&gt;68.86&lt;/D&gt;&lt;D xsi:type="xsd:double"&gt;68.11&lt;/D&gt;&lt;D xsi:type="xsd:double"&gt;68.52&lt;/D&gt;&lt;D xsi:type="xsd:double"&gt;69.2&lt;/D&gt;&lt;D xsi:type="xsd:double"&gt;69.2&lt;/D&gt;&lt;D xsi:type="xsd:double"&gt;69.4&lt;/D&gt;&lt;D xsi:type="xsd:double"&gt;68.52&lt;/D&gt;&lt;D xsi:type="xsd:double"&gt;68.86&lt;/D&gt;&lt;D xsi:type="xsd:double"&gt;67.88&lt;/D&gt;&lt;D xsi:type="xsd:double"&gt;68.5&lt;/D&gt;&lt;D xsi:type="xsd:double"&gt;68.16&lt;/D&gt;&lt;D xsi:type="xsd:double"&gt;68.48&lt;/D&gt;&lt;D xsi:type="xsd:double"&gt;69.28&lt;/D&gt;&lt;D xsi:type="xsd:double"&gt;69.63&lt;/D&gt;&lt;D xsi:type="xsd:double"&gt;68.8&lt;/D&gt;&lt;D xsi:type="xsd:double"&gt;68.78&lt;/D&gt;&lt;D xsi:type="xsd:double"&gt;68.74&lt;/D&gt;&lt;D xsi:type="xsd:double"&gt;68.99&lt;/D&gt;&lt;D xsi:type="xsd:double"&gt;68.24&lt;/D&gt;&lt;D xsi:type="xsd:double"&gt;67.64&lt;/D&gt;&lt;D xsi:type="xsd:double"&gt;68.03&lt;/D&gt;&lt;D xsi:type="xsd:double"&gt;68.32&lt;/D&gt;&lt;D xsi:type="xsd:double"&gt;67.94&lt;/D&gt;&lt;D xsi:type="xsd:double"&gt;67.59&lt;/D&gt;&lt;D xsi:type="xsd:double"&gt;68.45&lt;/D&gt;&lt;D xsi:type="xsd:double"&gt;68.93&lt;/D&gt;&lt;D xsi:type="xsd:double"&gt;68.69&lt;/D&gt;&lt;D xsi:type="xsd:double"&gt;69.83&lt;/D&gt;&lt;D xsi:type="xsd:double"&gt;69.63&lt;/D&gt;&lt;D xsi:type="xsd:double"&gt;69.01&lt;/D&gt;&lt;D xsi:type="xsd:double"&gt;68.97&lt;/D&gt;&lt;D xsi:type="xsd:double"&gt;69.82&lt;/D&gt;&lt;D xsi:type="xsd:double"&gt;69.3&lt;/D&gt;&lt;D xsi:type="xsd:double"&gt;69.95&lt;/D&gt;&lt;D xsi:type="xsd:double"&gt;70.35&lt;/D&gt;&lt;D xsi:type="xsd:double"&gt;71.17&lt;/D&gt;&lt;D xsi:type="xsd:double"&gt;70.4&lt;/D&gt;&lt;D xsi:type="xsd:double"&gt;70.08&lt;/D&gt;&lt;D xsi:type="xsd:double"&gt;69.99&lt;/D&gt;&lt;D xsi:type="xsd:double"&gt;70.25&lt;/D&gt;&lt;D xsi:type="xsd:double"&gt;68.37&lt;/D&gt;&lt;D xsi:type="xsd:double"&gt;69.07&lt;/D&gt;&lt;D xsi:type="xsd:double"&gt;69.69&lt;/D&gt;&lt;D xsi:type="xsd:double"&gt;69.43&lt;/D&gt;&lt;D xsi:type="xsd:double"&gt;69.35&lt;/D&gt;&lt;D xsi:type="xsd:double"&gt;68.57&lt;/D&gt;&lt;D xsi:type="xsd:double"&gt;69.09&lt;/D&gt;&lt;D xsi:type="xsd:double"&gt;68.86&lt;/D&gt;&lt;D xsi:type="xsd:double"&gt;69.56&lt;/D&gt;&lt;D xsi:type="xsd:double"&gt;69.71&lt;/D&gt;&lt;D xsi:type="xsd:double"&gt;70.17&lt;/D&gt;&lt;D xsi:type="xsd:double"&gt;70.05&lt;/D&gt;&lt;D xsi:type="xsd:double"&gt;70.87&lt;/D&gt;&lt;D xsi:type="xsd:double"&gt;71.79&lt;/D&gt;&lt;D xsi:type="xsd:double"&gt;71.7&lt;/D&gt;&lt;D xsi:type="xsd:double"&gt;71.98&lt;/D&gt;&lt;D xsi:type="xsd:double"&gt;71.21&lt;/D&gt;&lt;D xsi:type="xsd:double"&gt;73.05&lt;/D&gt;&lt;D xsi:type="xsd:double"&gt;72.25&lt;/D&gt;&lt;D xsi:type="xsd:double"&gt;72.53&lt;/D&gt;&lt;D xsi:type="xsd:double"&gt;72.75&lt;/D&gt;&lt;D xsi:type="xsd:double"&gt;73.42&lt;/D&gt;&lt;D xsi:type="xsd:double"&gt;73.91&lt;/D&gt;&lt;D xsi:type="xsd:double"&gt;76.27&lt;/D&gt;&lt;D xsi:type="xsd:double"&gt;76.15&lt;/D&gt;&lt;D xsi:type="xsd:double"&gt;76.29&lt;/D&gt;&lt;D xsi:type="xsd:double"&gt;76.7&lt;/D&gt;&lt;D xsi:type="xsd:double"&gt;76.57&lt;/D&gt;&lt;D xsi:type="xsd:double"&gt;76.51&lt;/D&gt;&lt;D xsi:type="xsd:double"&gt;76.6&lt;/D&gt;&lt;D xsi:type="xsd:double"&gt;76.22&lt;/D&gt;&lt;D xsi:type="xsd:double"&gt;76&lt;/D&gt;&lt;D xsi:type="xsd:double"&gt;74.75&lt;/D&gt;&lt;D xsi:type="xsd:double"&gt;75.17&lt;/D&gt;&lt;D xsi:type="xsd:double"&gt;75.63&lt;/D&gt;&lt;D xsi:type="xsd:double"&gt;75.63&lt;/D&gt;&lt;D xsi:type="xsd:double"&gt;75.93&lt;/D&gt;&lt;D xsi:type="xsd:double"&gt;74.59&lt;/D&gt;&lt;D xsi:type="xsd:double"&gt;74.8&lt;/D&gt;&lt;D xsi:type="xsd:double"&gt;74.19&lt;/D&gt;&lt;D xsi:type="xsd:double"&gt;74.04&lt;/D&gt;&lt;D xsi:type="xsd:double"&gt;73.71&lt;/D&gt;&lt;D xsi:type="xsd:double"&gt;74.59&lt;/D&gt;&lt;D xsi:type="xsd:double"&gt;75.05&lt;/D&gt;&lt;D xsi:type="xsd:double"&gt;75.02&lt;/D&gt;&lt;D xsi:type="xsd:double"&gt;74.92&lt;/D&gt;&lt;D xsi:type="xsd:double"&gt;74.3&lt;/D&gt;&lt;D xsi:type="xsd:double"&gt;72.82&lt;/D&gt;&lt;D xsi:type="xsd:double"&gt;70.42&lt;/D&gt;&lt;D xsi:type="xsd:double"&gt;69.37&lt;/D&gt;&lt;D xsi:type="xsd:double"&gt;72&lt;/D&gt;&lt;D xsi:type="xsd:double"&gt;71.17&lt;/D&gt;&lt;D xsi:type="xsd:double"&gt;70.03&lt;/D&gt;&lt;D xsi:type="xsd:double"&gt;69.5&lt;/D&gt;&lt;D xsi:type="xsd:double"&gt;67.83&lt;/D&gt;&lt;D xsi:type="xsd:double"&gt;67.77&lt;/D&gt;&lt;D xsi:type="xsd:double"&gt;68.11&lt;/D&gt;&lt;D xsi:type="xsd:double"&gt;67.3&lt;/D&gt;&lt;D xsi:type="xsd:double"&gt;69.49&lt;/D&gt;&lt;D xsi:type="xsd:double"&gt;70.44&lt;/D&gt;&lt;D xsi:type="xsd:double"&gt;72.35&lt;/D&gt;&lt;D xsi:type="xsd:double"&gt;72.65&lt;/D&gt;&lt;D xsi:type="xsd:double"&gt;73.08&lt;/D&gt;&lt;D xsi:type="xsd:double"&gt;72.4&lt;/D&gt;&lt;D xsi:type="xsd:double"&gt;72.49&lt;/D&gt;&lt;D xsi:type="xsd:double"&gt;73.38&lt;/D&gt;&lt;D xsi:type="xsd:double"&gt;73.47&lt;/D&gt;&lt;D xsi:type="xsd:double"&gt;73.69&lt;/D&gt;&lt;D xsi:type="xsd:double"&gt;73.91&lt;/D&gt;&lt;D xsi:type="xsd:double"&gt;73.8&lt;/D&gt;&lt;D xsi:type="xsd:double"&gt;73.47&lt;/D&gt;&lt;D xsi:type="xsd:double"&gt;73.62&lt;/D&gt;&lt;D xsi:type="xsd:double"&gt;71.8&lt;/D&gt;&lt;D xsi:type="xsd:double"&gt;70.2&lt;/D&gt;&lt;D xsi:type="xsd:double"&gt;71.18&lt;/D&gt;&lt;D xsi:type="xsd:double"&gt;69&lt;/D&gt;&lt;D xsi:type="xsd:double"&gt;70.11&lt;/D&gt;&lt;D xsi:type="xsd:double"&gt;69.75&lt;/D&gt;&lt;D xsi:type="xsd:double"&gt;69.66&lt;/D&gt;&lt;D xsi:type="xsd:double"&gt;69.98&lt;/D&gt;&lt;D xsi:type="xsd:double"&gt;69.11&lt;/D&gt;&lt;D xsi:type="xsd:double"&gt;69.49&lt;/D&gt;&lt;D xsi:type="xsd:double"&gt;70.4&lt;/D&gt;&lt;D xsi:type="xsd:double"&gt;71.81&lt;/D&gt;&lt;D xsi:type="xsd:double"&gt;70.4&lt;/D&gt;&lt;D xsi:type="xsd:double"&gt;71.15&lt;/D&gt;&lt;D xsi:type="xsd:double"&gt;70.13&lt;/D&gt;&lt;D xsi:type="xsd:double"&gt;71.65&lt;/D&gt;&lt;D xsi:type="xsd:double"&gt;72.03&lt;/D&gt;&lt;D xsi:type="xsd:double"&gt;72.11&lt;/D&gt;&lt;D xsi:type="xsd:double"&gt;76.19&lt;/D&gt;&lt;D xsi:type="xsd:double"&gt;77&lt;/D&gt;&lt;D xsi:type="xsd:double"&gt;77.53&lt;/D&gt;&lt;D xsi:type="xsd:double"&gt;78.67&lt;/D&gt;&lt;D xsi:type="xsd:double"&gt;78.51&lt;/D&gt;&lt;D xsi:type="xsd:double"&gt;78.62&lt;/D&gt;&lt;D xsi:type="xsd:double"&gt;77.98&lt;/D&gt;&lt;D xsi:type="xsd:double"&gt;77.71&lt;/D&gt;&lt;D xsi:type="xsd:double"&gt;77.39&lt;/D&gt;&lt;D xsi:type="xsd:double"&gt;77.45&lt;/D&gt;&lt;D xsi:type="xsd:double"&gt;77.3&lt;/D&gt;&lt;D xsi:type="xsd:double"&gt;76&lt;/D&gt;&lt;D xsi:type="xsd:double"&gt;74.25&lt;/D&gt;&lt;D xsi:type="xsd:double"&gt;74.21&lt;/D&gt;&lt;D xsi:type="xsd:double"&gt;74.57&lt;/D&gt;&lt;D xsi:type="xsd:double"&gt;74.7&lt;/D&gt;&lt;D xsi:type="xsd:double"&gt;74.76&lt;/D&gt;&lt;D xsi:type="xsd:double"&gt;72.26&lt;/D&gt;&lt;D xsi:type="xsd:double"&gt;73.84&lt;/D&gt;&lt;D xsi:type="xsd:double"&gt;70.75&lt;/D&gt;&lt;D xsi:type="xsd:double"&gt;70.86&lt;/D&gt;&lt;D xsi:type="xsd:double"&gt;71.27&lt;/D&gt;&lt;D xsi:type="xsd:double"&gt;70.48&lt;/D&gt;&lt;D xsi:type="xsd:double"&gt;69.02&lt;/D&gt;&lt;D xsi:type="xsd:double"&gt;69.02&lt;/D&gt;&lt;D xsi:type="xsd:double"&gt;69.02&lt;/D&gt;&lt;D xsi:type="xsd:double"&gt;70.68&lt;/D&gt;&lt;D xsi:type="xsd:double"&gt;71.16&lt;/D&gt;&lt;D xsi:type="xsd:double"&gt;70.83&lt;/D&gt;&lt;D xsi:type="xsd:double"&gt;70.73&lt;/D&gt;&lt;D xsi:type="xsd:double"&gt;71.63&lt;/D&gt;&lt;D xsi:type="xsd:double"&gt;73.02&lt;/D&gt;&lt;D xsi:type="xsd:double"&gt;74.19&lt;/D&gt;&lt;D xsi:type="xsd:double"&gt;74.96&lt;/D&gt;&lt;D xsi:type="xsd:double"&gt;73.96&lt;/D&gt;&lt;D xsi:type="xsd:double"&gt;72.56&lt;/D&gt;&lt;D xsi:type="xsd:double"&gt;73.06&lt;/D&gt;&lt;D xsi:type="xsd:double"&gt;72.46&lt;/D&gt;&lt;D xsi:type="xsd:double"&gt;72.36&lt;/D&gt;&lt;D xsi:type="xsd:double"&gt;72.43&lt;/D&gt;&lt;D xsi:type="xsd:double"&gt;71.83&lt;/D&gt;&lt;D xsi:type="xsd:double"&gt;73.65&lt;/D&gt;&lt;D xsi:type="xsd:double"&gt;73.51&lt;/D&gt;&lt;D xsi:type="xsd:double"&gt;73.19&lt;/D&gt;&lt;D xsi:type="xsd:double"&gt;73.7&lt;/D&gt;&lt;D xsi:type="xsd:double"&gt;72.09&lt;/D&gt;&lt;D xsi:type="xsd:double"&gt;69.3&lt;/D&gt;&lt;D xsi:type="xsd:double"&gt;70.5&lt;/D&gt;&lt;D xsi:type="xsd:double"&gt;71.18&lt;/D&gt;&lt;D xsi:type="xsd:double"&gt;70.35&lt;/D&gt;&lt;D xsi:type="xsd:double"&gt;71.09&lt;/D&gt;&lt;D xsi:type="xsd:double"&gt;70.86&lt;/D&gt;&lt;D xsi:type="xsd:double"&gt;69.45&lt;/D&gt;&lt;D xsi:type="xsd:double"&gt;69.79&lt;/D&gt;&lt;D xsi:type="xsd:double"&gt;68.8&lt;/D&gt;&lt;D xsi:type="xsd:double"&gt;67.27&lt;/D&gt;&lt;D xsi:type="xsd:double"&gt;68.71&lt;/D&gt;&lt;D xsi:type="xsd:double"&gt;68.94&lt;/D&gt;&lt;D xsi:type="xsd:double"&gt;69.91&lt;/D&gt;&lt;D xsi:type="xsd:double"&gt;71.7&lt;/D&gt;&lt;D xsi:type="xsd:double"&gt;72.39&lt;/D&gt;&lt;D xsi:type="xsd:double"&gt;73.48&lt;/D&gt;&lt;D xsi:type="xsd:double"&gt;75.27&lt;/D&gt;&lt;D xsi:type="xsd:double"&gt;76.75&lt;/D&gt;&lt;D xsi:type="xsd:double"&gt;76.55&lt;/D&gt;&lt;D xsi:type="xsd:double"&gt;75.03&lt;/D&gt;&lt;D xsi:type="xsd:double"&gt;77.16&lt;/D&gt;&lt;D xsi:type="xsd:double"&gt;76.88&lt;/D&gt;&lt;D xsi:type="xsd:double"&gt;76.39&lt;/D&gt;&lt;D xsi:type="xsd:double"&gt;76.2&lt;/D&gt;&lt;D xsi:type="xsd:double"&gt;74.45&lt;/D&gt;&lt;D xsi:type="xsd:double"&gt;73.19&lt;/D&gt;&lt;D xsi:type="xsd:double"&gt;74.79&lt;/D&gt;&lt;D xsi:type="xsd:double"&gt;72.27&lt;/D&gt;&lt;D xsi:type="xsd:double"&gt;71.5&lt;/D&gt;&lt;D xsi:type="xsd:double"&gt;73.3&lt;/D&gt;&lt;D xsi:type="xsd:double"&gt;74.68&lt;/D&gt;&lt;D xsi:type="xsd:double"&gt;74.35&lt;/D&gt;&lt;D xsi:type="xsd:double"&gt;73.65&lt;/D&gt;&lt;D xsi:type="xsd:double"&gt;74.67&lt;/D&gt;&lt;D xsi:type="xsd:double"&gt;76.59&lt;/D&gt;&lt;D xsi:type="xsd:double"&gt;77.43&lt;/D&gt;&lt;D xsi:type="xsd:double"&gt;78.49&lt;/D&gt;&lt;D xsi:type="xsd:double"&gt;77.57&lt;/D&gt;&lt;D xsi:type="xsd:double"&gt;78.6&lt;/D&gt;&lt;D xsi:type="xsd:double"&gt;78.6&lt;/D&gt;&lt;/FQL&gt;&lt;FQL&gt;&lt;Q&gt;180454^FG_PRICE(42735,42369)&lt;/Q&gt;&lt;R&gt;262&lt;/R&gt;&lt;C&gt;1&lt;/C&gt;&lt;D xsi:type="xsd:double"&gt;4862.31&lt;/D&gt;&lt;D xsi:type="xsd:double"&gt;4838.47&lt;/D&gt;&lt;D xsi:type="xsd:double"&gt;4848.01&lt;/D&gt;&lt;D xsi:type="xsd:double"&gt;4848.28&lt;/D&gt;&lt;D xsi:type="xsd:double"&gt;4839.68&lt;/D&gt;&lt;D xsi:type="xsd:double"&gt;4839.68&lt;/D&gt;&lt;D xsi:type="xsd:double"&gt;4834.63&lt;/D&gt;&lt;D xsi:type="xsd:double"&gt;4833.82&lt;/D&gt;&lt;D xsi:type="xsd:double"&gt;4849.89&lt;/D&gt;&lt;D xsi:type="xsd:double"&gt;4822.77&lt;/D&gt;&lt;D xsi:type="xsd:double"&gt;4833.27&lt;/D&gt;&lt;D xsi:type="xsd:double"&gt;4819.23&lt;/D&gt;&lt;D xsi:type="xsd:double"&gt;4769.24&lt;/D&gt;&lt;D xsi:type="xsd:double"&gt;4803.87&lt;/D&gt;&lt;D xsi:type="xsd:double"&gt;4760.77&lt;/D&gt;&lt;D xsi:type="xsd:double"&gt;4764.07&lt;/D&gt;&lt;D xsi:type="xsd:double"&gt;4735.48&lt;/D&gt;&lt;D xsi:type="xsd:double"&gt;4694.72&lt;/D&gt;&lt;D xsi:type="xsd:double"&gt;4631.94&lt;/D&gt;&lt;D xsi:type="xsd:double"&gt;4574.32&lt;/D&gt;&lt;D xsi:type="xsd:double"&gt;4528.82&lt;/D&gt;&lt;D xsi:type="xsd:double"&gt;4560.61&lt;/D&gt;&lt;D xsi:type="xsd:double"&gt;4578.34&lt;/D&gt;&lt;D xsi:type="xsd:double"&gt;4551.46&lt;/D&gt;&lt;D xsi:type="xsd:double"&gt;4510.39&lt;/D&gt;&lt;D xsi:type="xsd:double"&gt;4550.27&lt;/D&gt;&lt;D xsi:type="xsd:double"&gt;4542.56&lt;/D&gt;&lt;D xsi:type="xsd:double"&gt;4529.21&lt;/D&gt;&lt;D xsi:type="xsd:double"&gt;4548.35&lt;/D&gt;&lt;D xsi:type="xsd:double"&gt;4529.58&lt;/D&gt;&lt;D xsi:type="xsd:double"&gt;4504.35&lt;/D&gt;&lt;D xsi:type="xsd:double"&gt;4527.77&lt;/D&gt;&lt;D xsi:type="xsd:double"&gt;4501.14&lt;/D&gt;&lt;D xsi:type="xsd:double"&gt;4536.53&lt;/D&gt;&lt;D xsi:type="xsd:double"&gt;4508.55&lt;/D&gt;&lt;D xsi:type="xsd:double"&gt;4489.27&lt;/D&gt;&lt;D xsi:type="xsd:double"&gt;4530.95&lt;/D&gt;&lt;D xsi:type="xsd:double"&gt;4543.48&lt;/D&gt;&lt;D xsi:type="xsd:double"&gt;4476.89&lt;/D&gt;&lt;D xsi:type="xsd:double"&gt;4461.21&lt;/D&gt;&lt;D xsi:type="xsd:double"&gt;4377.46&lt;/D&gt;&lt;D xsi:type="xsd:double"&gt;4411.68&lt;/D&gt;&lt;D xsi:type="xsd:double"&gt;4414.67&lt;/D&gt;&lt;D xsi:type="xsd:double"&gt;4470.28&lt;/D&gt;&lt;D xsi:type="xsd:double"&gt;4509.26&lt;/D&gt;&lt;D xsi:type="xsd:double"&gt;4548.58&lt;/D&gt;&lt;D xsi:type="xsd:double"&gt;4533.57&lt;/D&gt;&lt;D xsi:type="xsd:double"&gt;4534.59&lt;/D&gt;&lt;D xsi:type="xsd:double"&gt;4540.84&lt;/D&gt;&lt;D xsi:type="xsd:double"&gt;4552.58&lt;/D&gt;&lt;D xsi:type="xsd:double"&gt;4536.07&lt;/D&gt;&lt;D xsi:type="xsd:double"&gt;4540.12&lt;/D&gt;&lt;D xsi:type="xsd:double"&gt;4520.3&lt;/D&gt;&lt;D xsi:type="xsd:double"&gt;4508.91&lt;/D&gt;&lt;D xsi:type="xsd:double"&gt;4450.23&lt;/D&gt;&lt;D xsi:type="xsd:double"&gt;4470.92&lt;/D&gt;&lt;D xsi:type="xsd:double"&gt;4405.17&lt;/D&gt;&lt;D xsi:type="xsd:double"&gt;4452.24&lt;/D&gt;&lt;D xsi:type="xsd:double"&gt;4471.74&lt;/D&gt;&lt;D xsi:type="xsd:double"&gt;4497.26&lt;/D&gt;&lt;D xsi:type="xsd:double"&gt;4449.91&lt;/D&gt;&lt;D xsi:type="xsd:double"&gt;4480.1&lt;/D&gt;&lt;D xsi:type="xsd:double"&gt;4489.95&lt;/D&gt;&lt;D xsi:type="xsd:double"&gt;4503.09&lt;/D&gt;&lt;D xsi:type="xsd:double"&gt;4453.56&lt;/D&gt;&lt;D xsi:type="xsd:double"&gt;4448.26&lt;/D&gt;&lt;D xsi:type="xsd:double"&gt;4443.84&lt;/D&gt;&lt;D xsi:type="xsd:double"&gt;4432.45&lt;/D&gt;&lt;D xsi:type="xsd:double"&gt;4398.68&lt;/D&gt;&lt;D xsi:type="xsd:double"&gt;4407.85&lt;/D&gt;&lt;D xsi:type="xsd:double"&gt;4488.69&lt;/D&gt;&lt;D xsi:type="xsd:double"&gt;4509.82&lt;/D&gt;&lt;D xsi:type="xsd:double"&gt;4409.55&lt;/D&gt;&lt;D xsi:type="xsd:double"&gt;4388.6&lt;/D&gt;&lt;D xsi:type="xsd:double"&gt;4394.19&lt;/D&gt;&lt;D xsi:type="xsd:double"&gt;4332.45&lt;/D&gt;&lt;D xsi:type="xsd:double"&gt;4373.22&lt;/D&gt;&lt;D xsi:type="xsd:double"&gt;4370.26&lt;/D&gt;&lt;D xsi:type="xsd:double"&gt;4387.18&lt;/D&gt;&lt;D xsi:type="xsd:double"&gt;4439.8&lt;/D&gt;&lt;D xsi:type="xsd:double"&gt;4491.4&lt;/D&gt;&lt;D xsi:type="xsd:double"&gt;4542.2&lt;/D&gt;&lt;D xsi:type="xsd:double"&gt;4557.66&lt;/D&gt;&lt;D xsi:type="xsd:double"&gt;4529.96&lt;/D&gt;&lt;D xsi:type="xsd:double"&gt;4541.08&lt;/D&gt;&lt;D xsi:type="xsd:double"&gt;4542.17&lt;/D&gt;&lt;D xsi:type="xsd:double"&gt;4439.67&lt;/D&gt;&lt;D xsi:type="xsd:double"&gt;4438.22&lt;/D&gt;&lt;D xsi:type="xsd:double"&gt;4457.49&lt;/D&gt;&lt;D xsi:type="xsd:double"&gt;4424.25&lt;/D&gt;&lt;D xsi:type="xsd:double"&gt;4441.87&lt;/D&gt;&lt;D xsi:type="xsd:double"&gt;4406.61&lt;/D&gt;&lt;D xsi:type="xsd:double"&gt;4435.47&lt;/D&gt;&lt;D xsi:type="xsd:double"&gt;4421.45&lt;/D&gt;&lt;D xsi:type="xsd:double"&gt;4389.94&lt;/D&gt;&lt;D xsi:type="xsd:double"&gt;4400.52&lt;/D&gt;&lt;D xsi:type="xsd:double"&gt;4437.06&lt;/D&gt;&lt;D xsi:type="xsd:double"&gt;4417.68&lt;/D&gt;&lt;D xsi:type="xsd:double"&gt;4460.44&lt;/D&gt;&lt;D xsi:type="xsd:double"&gt;4497.86&lt;/D&gt;&lt;D xsi:type="xsd:double"&gt;4500.19&lt;/D&gt;&lt;D xsi:type="xsd:double"&gt;4503.95&lt;/D&gt;&lt;D xsi:type="xsd:double"&gt;4452.01&lt;/D&gt;&lt;D xsi:type="xsd:double"&gt;4468.07&lt;/D&gt;&lt;D xsi:type="xsd:double"&gt;4415.46&lt;/D&gt;&lt;D xsi:type="xsd:double"&gt;4410.55&lt;/D&gt;&lt;D xsi:type="xsd:double"&gt;4345.63&lt;/D&gt;&lt;D xsi:type="xsd:double"&gt;4321.08&lt;/D&gt;&lt;D xsi:type="xsd:double"&gt;4327.99&lt;/D&gt;&lt;D xsi:type="xsd:double"&gt;4409.17&lt;/D&gt;&lt;D xsi:type="xsd:double"&gt;4439.81&lt;/D&gt;&lt;D xsi:type="xsd:double"&gt;4420.58&lt;/D&gt;&lt;D xsi:type="xsd:double"&gt;4446.96&lt;/D&gt;&lt;D xsi:type="xsd:double"&gt;4394.77&lt;/D&gt;&lt;D xsi:type="xsd:double"&gt;4388&lt;/D&gt;&lt;D xsi:type="xsd:double"&gt;4381.1&lt;/D&gt;&lt;D xsi:type="xsd:double"&gt;4376.25&lt;/D&gt;&lt;D xsi:type="xsd:double"&gt;4379.76&lt;/D&gt;&lt;D xsi:type="xsd:double"&gt;4330.13&lt;/D&gt;&lt;D xsi:type="xsd:double"&gt;4357.74&lt;/D&gt;&lt;D xsi:type="xsd:double"&gt;4372.51&lt;/D&gt;&lt;D xsi:type="xsd:double"&gt;4385.52&lt;/D&gt;&lt;D xsi:type="xsd:double"&gt;4335.26&lt;/D&gt;&lt;D xsi:type="xsd:double"&gt;4331.38&lt;/D&gt;&lt;D xsi:type="xsd:double"&gt;4264.53&lt;/D&gt;&lt;D xsi:type="xsd:double"&gt;4190.68&lt;/D&gt;&lt;D xsi:type="xsd:double"&gt;4117.85&lt;/D&gt;&lt;D xsi:type="xsd:double"&gt;4085.3&lt;/D&gt;&lt;D xsi:type="xsd:double"&gt;4163.42&lt;/D&gt;&lt;D xsi:type="xsd:double"&gt;4234.86&lt;/D&gt;&lt;D xsi:type="xsd:double"&gt;4273.96&lt;/D&gt;&lt;D xsi:type="xsd:double"&gt;4237.48&lt;/D&gt;&lt;D xsi:type="xsd:double"&gt;4195.32&lt;/D&gt;&lt;D xsi:type="xsd:double"&gt;4088.85&lt;/D&gt;&lt;D xsi:type="xsd:double"&gt;3984.72&lt;/D&gt;&lt;D xsi:type="xsd:double"&gt;4106.73&lt;/D&gt;&lt;D xsi:type="xsd:double"&gt;4465.9&lt;/D&gt;&lt;D xsi:type="xsd:double"&gt;4380.03&lt;/D&gt;&lt;D xsi:type="xsd:double"&gt;4367.24&lt;/D&gt;&lt;D xsi:type="xsd:double"&gt;4340.76&lt;/D&gt;&lt;D xsi:type="xsd:double"&gt;4193.83&lt;/D&gt;&lt;D xsi:type="xsd:double"&gt;4153.01&lt;/D&gt;&lt;D xsi:type="xsd:double"&gt;4171.58&lt;/D&gt;&lt;D xsi:type="xsd:double"&gt;4130.33&lt;/D&gt;&lt;D xsi:type="xsd:double"&gt;4227.02&lt;/D&gt;&lt;D xsi:type="xsd:double"&gt;4306.72&lt;/D&gt;&lt;D xsi:type="xsd:double"&gt;4405.61&lt;/D&gt;&lt;D xsi:type="xsd:double"&gt;4448.73&lt;/D&gt;&lt;D xsi:type="xsd:double"&gt;4475.86&lt;/D&gt;&lt;D xsi:type="xsd:double"&gt;4423.38&lt;/D&gt;&lt;D xsi:type="xsd:double"&gt;4421.78&lt;/D&gt;&lt;D xsi:type="xsd:double"&gt;4466&lt;/D&gt;&lt;D xsi:type="xsd:double"&gt;4475.39&lt;/D&gt;&lt;D xsi:type="xsd:double"&gt;4505.62&lt;/D&gt;&lt;D xsi:type="xsd:double"&gt;4529.4&lt;/D&gt;&lt;D xsi:type="xsd:double"&gt;4514.74&lt;/D&gt;&lt;D xsi:type="xsd:double"&gt;4512.64&lt;/D&gt;&lt;D xsi:type="xsd:double"&gt;4481.64&lt;/D&gt;&lt;D xsi:type="xsd:double"&gt;4431.52&lt;/D&gt;&lt;D xsi:type="xsd:double"&gt;4325.1&lt;/D&gt;&lt;D xsi:type="xsd:double"&gt;4353.9&lt;/D&gt;&lt;D xsi:type="xsd:double"&gt;4282.54&lt;/D&gt;&lt;D xsi:type="xsd:double"&gt;4319.3&lt;/D&gt;&lt;D xsi:type="xsd:double"&gt;4297.57&lt;/D&gt;&lt;D xsi:type="xsd:double"&gt;4312.28&lt;/D&gt;&lt;D xsi:type="xsd:double"&gt;4319.99&lt;/D&gt;&lt;D xsi:type="xsd:double"&gt;4293.27&lt;/D&gt;&lt;D xsi:type="xsd:double"&gt;4316.67&lt;/D&gt;&lt;D xsi:type="xsd:double"&gt;4338.21&lt;/D&gt;&lt;D xsi:type="xsd:double"&gt;4322.81&lt;/D&gt;&lt;D xsi:type="xsd:double"&gt;4301.24&lt;/D&gt;&lt;D xsi:type="xsd:double"&gt;4319.46&lt;/D&gt;&lt;D xsi:type="xsd:double"&gt;4324.23&lt;/D&gt;&lt;D xsi:type="xsd:double"&gt;4371.98&lt;/D&gt;&lt;D xsi:type="xsd:double"&gt;4442.75&lt;/D&gt;&lt;D xsi:type="xsd:double"&gt;4428.96&lt;/D&gt;&lt;D xsi:type="xsd:double"&gt;4557.36&lt;/D&gt;&lt;D xsi:type="xsd:double"&gt;4559.4&lt;/D&gt;&lt;D xsi:type="xsd:double"&gt;4533.18&lt;/D&gt;&lt;D xsi:type="xsd:double"&gt;4546.12&lt;/D&gt;&lt;D xsi:type="xsd:double"&gt;4569.66&lt;/D&gt;&lt;D xsi:type="xsd:double"&gt;4582.83&lt;/D&gt;&lt;D xsi:type="xsd:double"&gt;4591.92&lt;/D&gt;&lt;D xsi:type="xsd:double"&gt;4566.48&lt;/D&gt;&lt;D xsi:type="xsd:double"&gt;4506.84&lt;/D&gt;&lt;D xsi:type="xsd:double"&gt;4495.17&lt;/D&gt;&lt;D xsi:type="xsd:double"&gt;4511.51&lt;/D&gt;&lt;D xsi:type="xsd:double"&gt;4490.31&lt;/D&gt;&lt;D xsi:type="xsd:double"&gt;4345.91&lt;/D&gt;&lt;D xsi:type="xsd:double"&gt;4312.63&lt;/D&gt;&lt;D xsi:type="xsd:double"&gt;4303.12&lt;/D&gt;&lt;D xsi:type="xsd:double"&gt;4245.91&lt;/D&gt;&lt;D xsi:type="xsd:double"&gt;4284.64&lt;/D&gt;&lt;D xsi:type="xsd:double"&gt;4250.28&lt;/D&gt;&lt;D xsi:type="xsd:double"&gt;4345.22&lt;/D&gt;&lt;D xsi:type="xsd:double"&gt;4322.24&lt;/D&gt;&lt;D xsi:type="xsd:double"&gt;4385.06&lt;/D&gt;&lt;D xsi:type="xsd:double"&gt;4444.42&lt;/D&gt;&lt;D xsi:type="xsd:double"&gt;4366.67&lt;/D&gt;&lt;D xsi:type="xsd:double"&gt;4329.68&lt;/D&gt;&lt;D xsi:type="xsd:double"&gt;4329.68&lt;/D&gt;&lt;D xsi:type="xsd:double"&gt;4329.68&lt;/D&gt;&lt;D xsi:type="xsd:double"&gt;4423.98&lt;/D&gt;&lt;D xsi:type="xsd:double"&gt;4431.97&lt;/D&gt;&lt;D xsi:type="xsd:double"&gt;4427.8&lt;/D&gt;&lt;D xsi:type="xsd:double"&gt;4462.51&lt;/D&gt;&lt;D xsi:type="xsd:double"&gt;4442.89&lt;/D&gt;&lt;D xsi:type="xsd:double"&gt;4463&lt;/D&gt;&lt;D xsi:type="xsd:double"&gt;4472.63&lt;/D&gt;&lt;D xsi:type="xsd:double"&gt;4506.59&lt;/D&gt;&lt;D xsi:type="xsd:double"&gt;4492.79&lt;/D&gt;&lt;D xsi:type="xsd:double"&gt;4350.35&lt;/D&gt;&lt;D xsi:type="xsd:double"&gt;4425.65&lt;/D&gt;&lt;D xsi:type="xsd:double"&gt;4404.02&lt;/D&gt;&lt;D xsi:type="xsd:double"&gt;4442.29&lt;/D&gt;&lt;D xsi:type="xsd:double"&gt;4456.62&lt;/D&gt;&lt;D xsi:type="xsd:double"&gt;4416.08&lt;/D&gt;&lt;D xsi:type="xsd:double"&gt;4424.89&lt;/D&gt;&lt;D xsi:type="xsd:double"&gt;4406.84&lt;/D&gt;&lt;D xsi:type="xsd:double"&gt;4353.55&lt;/D&gt;&lt;D xsi:type="xsd:double"&gt;4314.57&lt;/D&gt;&lt;D xsi:type="xsd:double"&gt;4248.45&lt;/D&gt;&lt;D xsi:type="xsd:double"&gt;4155.34&lt;/D&gt;&lt;D xsi:type="xsd:double"&gt;4238.42&lt;/D&gt;&lt;D xsi:type="xsd:double"&gt;4298.7&lt;/D&gt;&lt;D xsi:type="xsd:double"&gt;4223.04&lt;/D&gt;&lt;D xsi:type="xsd:double"&gt;4239.76&lt;/D&gt;&lt;D xsi:type="xsd:double"&gt;4233.47&lt;/D&gt;&lt;D xsi:type="xsd:double"&gt;4110.66&lt;/D&gt;&lt;D xsi:type="xsd:double"&gt;4115.25&lt;/D&gt;&lt;D xsi:type="xsd:double"&gt;3995.06&lt;/D&gt;&lt;D xsi:type="xsd:double"&gt;3896.71&lt;/D&gt;&lt;D xsi:type="xsd:double"&gt;4061.2&lt;/D&gt;&lt;D xsi:type="xsd:double"&gt;3997.54&lt;/D&gt;&lt;D xsi:type="xsd:double"&gt;4066.31&lt;/D&gt;&lt;D xsi:type="xsd:double"&gt;4200.67&lt;/D&gt;&lt;D xsi:type="xsd:double"&gt;4228.53&lt;/D&gt;&lt;D xsi:type="xsd:double"&gt;4226.96&lt;/D&gt;&lt;D xsi:type="xsd:double"&gt;4283.99&lt;/D&gt;&lt;D xsi:type="xsd:double"&gt;4392.33&lt;/D&gt;&lt;D xsi:type="xsd:double"&gt;4417.02&lt;/D&gt;&lt;D xsi:type="xsd:double"&gt;4322.16&lt;/D&gt;&lt;D xsi:type="xsd:double"&gt;4380.36&lt;/D&gt;&lt;D xsi:type="xsd:double"&gt;4356.81&lt;/D&gt;&lt;D xsi:type="xsd:double"&gt;4311.33&lt;/D&gt;&lt;D xsi:type="xsd:double"&gt;4336.69&lt;/D&gt;&lt;D xsi:type="xsd:double"&gt;4206.4&lt;/D&gt;&lt;D xsi:type="xsd:double"&gt;4124.95&lt;/D&gt;&lt;D xsi:type="xsd:double"&gt;4272.26&lt;/D&gt;&lt;D xsi:type="xsd:double"&gt;4189.57&lt;/D&gt;&lt;D xsi:type="xsd:double"&gt;4210.16&lt;/D&gt;&lt;D xsi:type="xsd:double"&gt;4312.89&lt;/D&gt;&lt;D xsi:type="xsd:double"&gt;4391.94&lt;/D&gt;&lt;D xsi:type="xsd:double"&gt;4378.75&lt;/D&gt;&lt;D xsi:type="xsd:double"&gt;4312.74&lt;/D&gt;&lt;D xsi:type="xsd:double"&gt;4333.76&lt;/D&gt;&lt;D xsi:type="xsd:double"&gt;4403.58&lt;/D&gt;&lt;D xsi:type="xsd:double"&gt;4480.47&lt;/D&gt;&lt;D xsi:type="xsd:double"&gt;4537.63&lt;/D&gt;&lt;D xsi:type="xsd:double"&gt;4522.45&lt;/D&gt;&lt;D xsi:type="xsd:double"&gt;4637.06&lt;/D&gt;&lt;D xsi:type="xsd:double"&gt;4637.06&lt;/D&gt;&lt;/FQL&gt;&lt;FQL&gt;&lt;Q&gt;BASF SE^FG_PRICE(42735,42369)&lt;/Q&gt;&lt;R&gt;0&lt;/R&gt;&lt;C&gt;0&lt;/C&gt;&lt;/FQL&gt;&lt;FQL&gt;&lt;Q&gt;187653^FG_PRICE(42735,42369)&lt;/Q&gt;&lt;R&gt;262&lt;/R&gt;&lt;C&gt;1&lt;/C&gt;&lt;D xsi:type="xsd:double"&gt;11481.06&lt;/D&gt;&lt;D xsi:type="xsd:double"&gt;11451.05&lt;/D&gt;&lt;D xsi:type="xsd:double"&gt;11474.99&lt;/D&gt;&lt;D xsi:type="xsd:double"&gt;11472.24&lt;/D&gt;&lt;D xsi:type="xsd:double"&gt;11449.93&lt;/D&gt;&lt;D xsi:type="xsd:double"&gt;11449.93&lt;/D&gt;&lt;D xsi:type="xsd:double"&gt;11456.1&lt;/D&gt;&lt;D xsi:type="xsd:double"&gt;11468.64&lt;/D&gt;&lt;D xsi:type="xsd:double"&gt;11464.74&lt;/D&gt;&lt;D xsi:type="xsd:double"&gt;11426.7&lt;/D&gt;&lt;D xsi:type="xsd:double"&gt;11404.01&lt;/D&gt;&lt;D xsi:type="xsd:double"&gt;11366.4&lt;/D&gt;&lt;D xsi:type="xsd:double"&gt;11244.84&lt;/D&gt;&lt;D xsi:type="xsd:double"&gt;11284.65&lt;/D&gt;&lt;D xsi:type="xsd:double"&gt;11190.21&lt;/D&gt;&lt;D xsi:type="xsd:double"&gt;11203.63&lt;/D&gt;&lt;D xsi:type="xsd:double"&gt;11179.42&lt;/D&gt;&lt;D xsi:type="xsd:double"&gt;10986.69&lt;/D&gt;&lt;D xsi:type="xsd:double"&gt;10775.32&lt;/D&gt;&lt;D xsi:type="xsd:double"&gt;10684.83&lt;/D&gt;&lt;D xsi:type="xsd:double"&gt;10513.35&lt;/D&gt;&lt;D xsi:type="xsd:double"&gt;10534.05&lt;/D&gt;&lt;D xsi:type="xsd:double"&gt;10640.3&lt;/D&gt;&lt;D xsi:type="xsd:double"&gt;10620.49&lt;/D&gt;&lt;D xsi:type="xsd:double"&gt;10582.67&lt;/D&gt;&lt;D xsi:type="xsd:double"&gt;10699.27&lt;/D&gt;&lt;D xsi:type="xsd:double"&gt;10689.26&lt;/D&gt;&lt;D xsi:type="xsd:double"&gt;10662.44&lt;/D&gt;&lt;D xsi:type="xsd:double"&gt;10713.85&lt;/D&gt;&lt;D xsi:type="xsd:double"&gt;10685.13&lt;/D&gt;&lt;D xsi:type="xsd:double"&gt;10664.56&lt;/D&gt;&lt;D xsi:type="xsd:double"&gt;10685.54&lt;/D&gt;&lt;D xsi:type="xsd:double"&gt;10663.87&lt;/D&gt;&lt;D xsi:type="xsd:double"&gt;10735.14&lt;/D&gt;&lt;D xsi:type="xsd:double"&gt;10693.69&lt;/D&gt;&lt;D xsi:type="xsd:double"&gt;10667.95&lt;/D&gt;&lt;D xsi:type="xsd:double"&gt;10630.12&lt;/D&gt;&lt;D xsi:type="xsd:double"&gt;10646.01&lt;/D&gt;&lt;D xsi:type="xsd:double"&gt;10482.32&lt;/D&gt;&lt;D xsi:type="xsd:double"&gt;10456.95&lt;/D&gt;&lt;D xsi:type="xsd:double"&gt;10259.13&lt;/D&gt;&lt;D xsi:type="xsd:double"&gt;10325.88&lt;/D&gt;&lt;D xsi:type="xsd:double"&gt;10370.93&lt;/D&gt;&lt;D xsi:type="xsd:double"&gt;10526.16&lt;/D&gt;&lt;D xsi:type="xsd:double"&gt;10665.01&lt;/D&gt;&lt;D xsi:type="xsd:double"&gt;10696.19&lt;/D&gt;&lt;D xsi:type="xsd:double"&gt;10717.08&lt;/D&gt;&lt;D xsi:type="xsd:double"&gt;10709.68&lt;/D&gt;&lt;D xsi:type="xsd:double"&gt;10757.31&lt;/D&gt;&lt;D xsi:type="xsd:double"&gt;10761.17&lt;/D&gt;&lt;D xsi:type="xsd:double"&gt;10710.73&lt;/D&gt;&lt;D xsi:type="xsd:double"&gt;10701.39&lt;/D&gt;&lt;D xsi:type="xsd:double"&gt;10645.68&lt;/D&gt;&lt;D xsi:type="xsd:double"&gt;10631.55&lt;/D&gt;&lt;D xsi:type="xsd:double"&gt;10503.57&lt;/D&gt;&lt;D xsi:type="xsd:double"&gt;10580.38&lt;/D&gt;&lt;D xsi:type="xsd:double"&gt;10414.07&lt;/D&gt;&lt;D xsi:type="xsd:double"&gt;10523.07&lt;/D&gt;&lt;D xsi:type="xsd:double"&gt;10577.16&lt;/D&gt;&lt;D xsi:type="xsd:double"&gt;10624.08&lt;/D&gt;&lt;D xsi:type="xsd:double"&gt;10490.86&lt;/D&gt;&lt;D xsi:type="xsd:double"&gt;10568.8&lt;/D&gt;&lt;D xsi:type="xsd:double"&gt;10585.78&lt;/D&gt;&lt;D xsi:type="xsd:double"&gt;10619.61&lt;/D&gt;&lt;D xsi:type="xsd:double"&gt;10511.02&lt;/D&gt;&lt;D xsi:type="xsd:double"&gt;10511.02&lt;/D&gt;&lt;D xsi:type="xsd:double"&gt;10405.54&lt;/D&gt;&lt;D xsi:type="xsd:double"&gt;10438.34&lt;/D&gt;&lt;D xsi:type="xsd:double"&gt;10361.48&lt;/D&gt;&lt;D xsi:type="xsd:double"&gt;10393.71&lt;/D&gt;&lt;D xsi:type="xsd:double"&gt;10626.97&lt;/D&gt;&lt;D xsi:type="xsd:double"&gt;10674.18&lt;/D&gt;&lt;D xsi:type="xsd:double"&gt;10436.49&lt;/D&gt;&lt;D xsi:type="xsd:double"&gt;10393.86&lt;/D&gt;&lt;D xsi:type="xsd:double"&gt;10373.87&lt;/D&gt;&lt;D xsi:type="xsd:double"&gt;10276.17&lt;/D&gt;&lt;D xsi:type="xsd:double"&gt;10431.2&lt;/D&gt;&lt;D xsi:type="xsd:double"&gt;10378.4&lt;/D&gt;&lt;D xsi:type="xsd:double</t>
        </r>
      </text>
    </comment>
    <comment ref="A8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"&gt;10386.6&lt;/D&gt;&lt;D xsi:type="xsd:double"&gt;10431.77&lt;/D&gt;&lt;D xsi:type="xsd:double"&gt;10573.44&lt;/D&gt;&lt;D xsi:type="xsd:double"&gt;10675.29&lt;/D&gt;&lt;D xsi:type="xsd:double"&gt;10752.98&lt;/D&gt;&lt;D xsi:type="xsd:double"&gt;10687.14&lt;/D&gt;&lt;D xsi:type="xsd:double"&gt;10672.22&lt;/D&gt;&lt;D xsi:type="xsd:double"&gt;10683.82&lt;/D&gt;&lt;D xsi:type="xsd:double"&gt;10534.31&lt;/D&gt;&lt;D xsi:type="xsd:double"&gt;10592.69&lt;/D&gt;&lt;D xsi:type="xsd:double"&gt;10657.64&lt;/D&gt;&lt;D xsi:type="xsd:double"&gt;10544.44&lt;/D&gt;&lt;D xsi:type="xsd:double"&gt;10587.77&lt;/D&gt;&lt;D xsi:type="xsd:double"&gt;10529.59&lt;/D&gt;&lt;D xsi:type="xsd:double"&gt;10622.97&lt;/D&gt;&lt;D xsi:type="xsd:double"&gt;10592.88&lt;/D&gt;&lt;D xsi:type="xsd:double"&gt;10494.35&lt;/D&gt;&lt;D xsi:type="xsd:double"&gt;10544.36&lt;/D&gt;&lt;D xsi:type="xsd:double"&gt;10603.03&lt;/D&gt;&lt;D xsi:type="xsd:double"&gt;10537.67&lt;/D&gt;&lt;D xsi:type="xsd:double"&gt;10676.65&lt;/D&gt;&lt;D xsi:type="xsd:double"&gt;10739.21&lt;/D&gt;&lt;D xsi:type="xsd:double"&gt;10713.43&lt;/D&gt;&lt;D xsi:type="xsd:double"&gt;10742.84&lt;/D&gt;&lt;D xsi:type="xsd:double"&gt;10650.89&lt;/D&gt;&lt;D xsi:type="xsd:double"&gt;10692.9&lt;/D&gt;&lt;D xsi:type="xsd:double"&gt;10432.36&lt;/D&gt;&lt;D xsi:type="xsd:double"&gt;10367.21&lt;/D&gt;&lt;D xsi:type="xsd:double"&gt;10227.86&lt;/D&gt;&lt;D xsi:type="xsd:double"&gt;10170.21&lt;/D&gt;&lt;D xsi:type="xsd:double"&gt;10144.34&lt;/D&gt;&lt;D xsi:type="xsd:double"&gt;10330.52&lt;/D&gt;&lt;D xsi:type="xsd:double"&gt;10337.5&lt;/D&gt;&lt;D xsi:type="xsd:double"&gt;10274.93&lt;/D&gt;&lt;D xsi:type="xsd:double"&gt;10319.55&lt;/D&gt;&lt;D xsi:type="xsd:double"&gt;10247.76&lt;/D&gt;&lt;D xsi:type="xsd:double"&gt;10198.24&lt;/D&gt;&lt;D xsi:type="xsd:double"&gt;10147.46&lt;/D&gt;&lt;D xsi:type="xsd:double"&gt;10156.21&lt;/D&gt;&lt;D xsi:type="xsd:double"&gt;10142.01&lt;/D&gt;&lt;D xsi:type="xsd:double"&gt;9981.24&lt;/D&gt;&lt;D xsi:type="xsd:double"&gt;10063.13&lt;/D&gt;&lt;D xsi:type="xsd:double"&gt;10066.9&lt;/D&gt;&lt;D xsi:type="xsd:double"&gt;10068.3&lt;/D&gt;&lt;D xsi:type="xsd:double"&gt;9930.71&lt;/D&gt;&lt;D xsi:type="xsd:double"&gt;9964.07&lt;/D&gt;&lt;D xsi:type="xsd:double"&gt;9833.41&lt;/D&gt;&lt;D xsi:type="xsd:double"&gt;9629.66&lt;/D&gt;&lt;D xsi:type="xsd:double"&gt;9418.78&lt;/D&gt;&lt;D xsi:type="xsd:double"&gt;9373.26&lt;/D&gt;&lt;D xsi:type="xsd:double"&gt;9532.61&lt;/D&gt;&lt;D xsi:type="xsd:double"&gt;9709.09&lt;/D&gt;&lt;D xsi:type="xsd:double"&gt;9776.12&lt;/D&gt;&lt;D xsi:type="xsd:double"&gt;9680.09&lt;/D&gt;&lt;D xsi:type="xsd:double"&gt;9612.27&lt;/D&gt;&lt;D xsi:type="xsd:double"&gt;9447.28&lt;/D&gt;&lt;D xsi:type="xsd:double"&gt;9268.66&lt;/D&gt;&lt;D xsi:type="xsd:double"&gt;9557.16&lt;/D&gt;&lt;D xsi:type="xsd:double"&gt;10257.03&lt;/D&gt;&lt;D xsi:type="xsd:double"&gt;10071.06&lt;/D&gt;&lt;D xsi:type="xsd:double"&gt;10015.54&lt;/D&gt;&lt;D xsi:type="xsd:double"&gt;9962.02&lt;/D&gt;&lt;D xsi:type="xsd:double"&gt;9631.36&lt;/D&gt;&lt;D xsi:type="xsd:double"&gt;9550.47&lt;/D&gt;&lt;D xsi:type="xsd:double"&gt;9606.71&lt;/D&gt;&lt;D xsi:type="xsd:double"&gt;9519.2&lt;/D&gt;&lt;D xsi:type="xsd:double"&gt;9657.44&lt;/D&gt;&lt;D xsi:type="xsd:double"&gt;9834.62&lt;/D&gt;&lt;D xsi:type="xsd:double"&gt;10088.87&lt;/D&gt;&lt;D xsi:type="xsd:double"&gt;10217.03&lt;/D&gt;&lt;D xsi:type="xsd:double"&gt;10287.68&lt;/D&gt;&lt;D xsi:type="xsd:double"&gt;10121.08&lt;/D&gt;&lt;D xsi:type="xsd:double"&gt;10103.26&lt;/D&gt;&lt;D xsi:type="xsd:double"&gt;10208&lt;/D&gt;&lt;D xsi:type="xsd:double"&gt;10204.44&lt;/D&gt;&lt;D xsi:type="xsd:double"&gt;10262.74&lt;/D&gt;&lt;D xsi:type="xsd:double"&gt;10333.23&lt;/D&gt;&lt;D xsi:type="xsd:double"&gt;10286.31&lt;/D&gt;&lt;D xsi:type="xsd:double"&gt;10272.71&lt;/D&gt;&lt;D xsi:type="xsd:double"&gt;10205.21&lt;/D&gt;&lt;D xsi:type="xsd:double"&gt;10057.31&lt;/D&gt;&lt;D xsi:type="xsd:double"&gt;9842.29&lt;/D&gt;&lt;D xsi:type="xsd:double"&gt;9916.02&lt;/D&gt;&lt;D xsi:type="xsd:double"&gt;9795.89&lt;/D&gt;&lt;D xsi:type="xsd:double"&gt;9943.23&lt;/D&gt;&lt;D xsi:type="xsd:double"&gt;9890.19&lt;/D&gt;&lt;D xsi:type="xsd:double"&gt;9952.9&lt;/D&gt;&lt;D xsi:type="xsd:double"&gt;9952.9&lt;/D&gt;&lt;D xsi:type="xsd:double"&gt;9862.12&lt;/D&gt;&lt;D xsi:type="xsd:double"&gt;9975.32&lt;/D&gt;&lt;D xsi:type="xsd:double"&gt;10045.44&lt;/D&gt;&lt;D xsi:type="xsd:double"&gt;9980.49&lt;/D&gt;&lt;D xsi:type="xsd:double"&gt;9869.95&lt;/D&gt;&lt;D xsi:type="xsd:double"&gt;9851.86&lt;/D&gt;&lt;D xsi:type="xsd:double"&gt;9828.25&lt;/D&gt;&lt;D xsi:type="xsd:double"&gt;9926.77&lt;/D&gt;&lt;D xsi:type="xsd:double"&gt;10123.27&lt;/D&gt;&lt;D xsi:type="xsd:double"&gt;10038.97&lt;/D&gt;&lt;D xsi:type="xsd:double"&gt;10321.15&lt;/D&gt;&lt;D xsi:type="xsd:double"&gt;10299.83&lt;/D&gt;&lt;D xsi:type="xsd:double"&gt;10259.59&lt;/D&gt;&lt;D xsi:type="xsd:double"&gt;10294.35&lt;/D&gt;&lt;D xsi:type="xsd:double"&gt;10373.49&lt;/D&gt;&lt;D xsi:type="xsd:double"&gt;10435.73&lt;/D&gt;&lt;D xsi:type="xsd:double"&gt;10421.29&lt;/D&gt;&lt;D xsi:type="xsd:double"&gt;10349.59&lt;/D&gt;&lt;D xsi:type="xsd:double"&gt;10120.31&lt;/D&gt;&lt;D xsi:type="xsd:double"&gt;10051.57&lt;/D&gt;&lt;D xsi:type="xsd:double"&gt;10093.65&lt;/D&gt;&lt;D xsi:type="xsd:double"&gt;10026.1&lt;/D&gt;&lt;D xsi:type="xsd:double"&gt;9761.47&lt;/D&gt;&lt;D xsi:type="xsd:double"&gt;9682.99&lt;/D&gt;&lt;D xsi:type="xsd:double"&gt;9622.26&lt;/D&gt;&lt;D xsi:type="xsd:double"&gt;9530.62&lt;/D&gt;&lt;D xsi:type="xsd:double"&gt;9624.51&lt;/D&gt;&lt;D xsi:type="xsd:double"&gt;9563.36&lt;/D&gt;&lt;D xsi:type="xsd:double"&gt;9822.08&lt;/D&gt;&lt;D xsi:type="xsd:double"&gt;9794.64&lt;/D&gt;&lt;D xsi:type="xsd:double"&gt;9965.51&lt;/D&gt;&lt;D xsi:type="xsd:double"&gt;10046.61&lt;/D&gt;&lt;D xsi:type="xsd:double"&gt;9887.94&lt;/D&gt;&lt;D xsi:type="xsd:double"&gt;9851.35&lt;/D&gt;&lt;D xsi:type="xsd:double"&gt;9851.35&lt;/D&gt;&lt;D xsi:type="xsd:double"&gt;9851.35&lt;/D&gt;&lt;D xsi:type="xsd:double"&gt;10022.93&lt;/D&gt;&lt;D xsi:type="xsd:double"&gt;9990&lt;/D&gt;&lt;D xsi:type="xsd:double"&gt;9948.64&lt;/D&gt;&lt;D xsi:type="xsd:double"&gt;9950.8&lt;/D&gt;&lt;D xsi:type="xsd:double"&gt;9892.2&lt;/D&gt;&lt;D xsi:type="xsd:double"&gt;9983.41&lt;/D&gt;&lt;D xsi:type="xsd:double"&gt;9933.85&lt;/D&gt;&lt;D xsi:type="xsd:double"&gt;9990.26&lt;/D&gt;&lt;D xsi:type="xsd:double"&gt;9831.13&lt;/D&gt;&lt;D xsi:type="xsd:double"&gt;9498.15&lt;/D&gt;&lt;D xsi:type="xsd:double"&gt;9723.09&lt;/D&gt;&lt;D xsi:type="xsd:double"&gt;9692.82&lt;/D&gt;&lt;D xsi:type="xsd:double"&gt;9778.93&lt;/D&gt;&lt;D xsi:type="xsd:double"&gt;9824.17&lt;/D&gt;&lt;D xsi:type="xsd:double"&gt;9751.92&lt;/D&gt;&lt;D xsi:type="xsd:double"&gt;9776.62&lt;/D&gt;&lt;D xsi:type="xsd:double"&gt;9717.16&lt;/D&gt;&lt;D xsi:type="xsd:double"&gt;9495.4&lt;/D&gt;&lt;D xsi:type="xsd:double"&gt;9513.3&lt;/D&gt;&lt;D xsi:type="xsd:double"&gt;9331.48&lt;/D&gt;&lt;D xsi:type="xsd:double"&gt;9167.8&lt;/D&gt;&lt;D xsi:type="xsd:double"&gt;9416.77&lt;/D&gt;&lt;D xsi:type="xsd:double"&gt;9573.59&lt;/D&gt;&lt;D xsi:type="xsd:double"&gt;9388.05&lt;/D&gt;&lt;D xsi:type="xsd:double"&gt;9463.64&lt;/D&gt;&lt;D xsi:type="xsd:double"&gt;9377.21&lt;/D&gt;&lt;D xsi:type="xsd:double"&gt;9135.11&lt;/D&gt;&lt;D xsi:type="xsd:double"&gt;9206.84&lt;/D&gt;&lt;D xsi:type="xsd:double"&gt;8967.51&lt;/D&gt;&lt;D xsi:type="xsd:double"&gt;8752.87&lt;/D&gt;&lt;D xsi:type="xsd:double"&gt;9017.29&lt;/D&gt;&lt;D xsi:type="xsd:double"&gt;8879.4&lt;/D&gt;&lt;D xsi:type="xsd:double"&gt;8979.36&lt;/D&gt;&lt;D xsi:type="xsd:double"&gt;9286.23&lt;/D&gt;&lt;D xsi:type="xsd:double"&gt;9393.36&lt;/D&gt;&lt;D xsi:type="xsd:double"&gt;9434.82&lt;/D&gt;&lt;D xsi:type="xsd:double"&gt;9581.04&lt;/D&gt;&lt;D xsi:type="xsd:double"&gt;9757.88&lt;/D&gt;&lt;D xsi:type="xsd:double"&gt;9798.11&lt;/D&gt;&lt;D xsi:type="xsd:double"&gt;9639.59&lt;/D&gt;&lt;D xsi:type="xsd:double"&gt;9880.82&lt;/D&gt;&lt;D xsi:type="xsd:double"&gt;9822.75&lt;/D&gt;&lt;D xsi:type="xsd:double"&gt;9736.15&lt;/D&gt;&lt;D xsi:type="xsd:double"&gt;9764.88&lt;/D&gt;&lt;D xsi:type="xsd:double"&gt;9574.16&lt;/D&gt;&lt;D xsi:type="xsd:double"&gt;9391.64&lt;/D&gt;&lt;D xsi:type="xsd:double"&gt;9664.21&lt;/D&gt;&lt;D xsi:type="xsd:double"&gt;9521.85&lt;/D&gt;&lt;D xsi:type="xsd:double"&gt;9545.27&lt;/D&gt;&lt;D xsi:type="xsd:double"&gt;9794.2&lt;/D&gt;&lt;D xsi:type="xsd:double"&gt;9960.96&lt;/D&gt;&lt;D xsi:type="xsd:double"&gt;9985.43&lt;/D&gt;&lt;D xsi:type="xsd:double"&gt;9825.07&lt;/D&gt;&lt;D xsi:type="xsd:double"&gt;9849.34&lt;/D&gt;&lt;D xsi:type="xsd:double"&gt;9979.85&lt;/D&gt;&lt;D xsi:type="xsd:double"&gt;10214.02&lt;/D&gt;&lt;D xsi:type="xsd:double"&gt;10310.1&lt;/D&gt;&lt;D xsi:type="xsd:double"&gt;10283.44&lt;/D&gt;&lt;D xsi:type="xsd:double"&gt;10743.01&lt;/D&gt;&lt;D xsi:type="xsd:double"&gt;10743.01&lt;/D&gt;&lt;/FQL&gt;&lt;FQL&gt;&lt;Q&gt;BAS-DE^DATE(42735,42369)&lt;/Q&gt;&lt;R&gt;262&lt;/R&gt;&lt;C&gt;1&lt;/C&gt;&lt;D xsi:type="xsd:string"&gt;12/30/16&lt;/D&gt;&lt;D xsi:type="xsd:string"&gt;12/29/16&lt;/D&gt;&lt;D xsi:type="xsd:string"&gt;12/28/16&lt;/D&gt;&lt;D xsi:type="xsd:string"&gt;12/27/16&lt;/D&gt;&lt;D xsi:type="xsd:string"&gt;12/26/16&lt;/D&gt;&lt;D xsi:type="xsd:string"&gt;12/23/16&lt;/D&gt;&lt;D xsi:type="xsd:string"&gt;12/22/16&lt;/D&gt;&lt;D xsi:type="xsd:string"&gt;12/21/16&lt;/D&gt;&lt;D xsi:type="xsd:string"&gt;12/20/16&lt;/D&gt;&lt;D xsi:type="xsd:string"&gt;12/19/16&lt;/D&gt;&lt;D xsi:type="xsd:string"&gt;12/16/16&lt;/D&gt;&lt;D xsi:type="xsd:string"&gt;12/15/16&lt;/D&gt;&lt;D xsi:type="xsd:string"&gt;12/14/16&lt;/D&gt;&lt;D xsi:type="xsd:string"&gt;12/13/16&lt;/D&gt;&lt;D xsi:type="xsd:string"&gt;12/12/16&lt;/D&gt;&lt;D xsi:type="xsd:string"&gt;12/09/16&lt;/D&gt;&lt;D xsi:type="xsd:string"&gt;12/08/16&lt;/D&gt;&lt;D xsi:type="xsd:string"&gt;12/07/16&lt;/D&gt;&lt;D xsi:type="xsd:string"&gt;12/06/16&lt;/D&gt;&lt;D xsi:type="xsd:string"&gt;12/05/16&lt;/D&gt;&lt;D xsi:type="xsd:string"&gt;12/02/16&lt;/D&gt;&lt;D xsi:type="xsd:string"&gt;12/01/16&lt;/D&gt;&lt;D xsi:type="xsd:string"&gt;11/30/16&lt;/D&gt;&lt;D xsi:type="xsd:string"&gt;11/29/16&lt;/D&gt;&lt;D xsi:type="xsd:string"&gt;11/28/16&lt;/D&gt;&lt;D xsi:type="xsd:string"&gt;11/25/16&lt;/D&gt;&lt;D xsi:type="xsd:string"&gt;11/24/16&lt;/D&gt;&lt;D xsi:type="xsd:string"&gt;11/23/16&lt;/D&gt;&lt;D xsi:type="xsd:string"&gt;11/22/16&lt;/D&gt;&lt;D xsi:type="xsd:string"&gt;11/21/16&lt;/D&gt;&lt;D xsi:type="xsd:string"&gt;11/18/16&lt;/D&gt;&lt;D xsi:type="xsd:string"&gt;11/17/16&lt;/D&gt;&lt;D xsi:type="xsd:string"&gt;11/16/16&lt;/D&gt;&lt;D xsi:type="xsd:string"&gt;11/15/16&lt;/D&gt;&lt;D xsi:type="xsd:string"&gt;11/14/16&lt;/D&gt;&lt;D xsi:type="xsd:string"&gt;11/11/16&lt;/D&gt;&lt;D xsi:type="xsd:string"&gt;11/10/16&lt;/D&gt;&lt;D xsi:type="xsd:string"&gt;11/09/16&lt;/D&gt;&lt;D xsi:type="xsd:string"&gt;11/08/16&lt;/D&gt;&lt;D xsi:type="xsd:string"&gt;11/07/16&lt;/D&gt;&lt;D xsi:type="xsd:string"&gt;11/04/16&lt;/D&gt;&lt;D xsi:type="xsd:string"&gt;11/03/16&lt;/D&gt;&lt;D xsi:type="xsd:string"&gt;11/02/16&lt;/D&gt;&lt;D xsi:type="xsd:string"&gt;11/01/16&lt;/D&gt;&lt;D xsi:type="xsd:string"&gt;10/31/16&lt;/D&gt;&lt;D xsi:type="xsd:string"&gt;10/28/16&lt;/D&gt;&lt;D xsi:type="xsd:string"&gt;10/27/16&lt;/D&gt;&lt;D xsi:type="xsd:string"&gt;10/26/16&lt;/D&gt;&lt;D xsi:type="xsd:string"&gt;10/25/16&lt;/D&gt;&lt;D xsi:type="xsd:string"&gt;10/24/16&lt;/D&gt;&lt;D xsi:type="xsd:string"&gt;10/21/16&lt;/D&gt;&lt;D xsi:type="xsd:string"&gt;10/20/16&lt;/D&gt;&lt;D xsi:type="xsd:string"&gt;10/19/16&lt;/D&gt;&lt;D xsi:type="xsd:string"&gt;10/18/16&lt;/D&gt;&lt;D xsi:type="xsd:string"&gt;10/17/16&lt;/D&gt;&lt;D xsi:type="xsd:string"&gt;10/14/16&lt;/D&gt;&lt;D xsi:type="xsd:string"&gt;10/13/16&lt;/D&gt;&lt;D xsi:type="xsd:string"&gt;10/12/16&lt;/D&gt;&lt;D xsi:type="xsd:string"&gt;10/11/16&lt;/D&gt;&lt;D xsi:type="xsd:string"&gt;10/10/16&lt;/D&gt;&lt;D xsi:type="xsd:string"&gt;10/07/16&lt;/D&gt;&lt;D xsi:type="xsd:string"&gt;10/06/16&lt;/D&gt;&lt;D xsi:type="xsd:string"&gt;10/05/16&lt;/D&gt;&lt;D xsi:type="xsd:string"&gt;10/04/16&lt;/D&gt;&lt;D xsi:type="xsd:string"&gt;10/03/16&lt;/D&gt;&lt;D xsi:type="xsd:string"&gt;9/30/16&lt;/D&gt;&lt;D xsi:type="xsd:string"&gt;9/29/16&lt;/D&gt;&lt;D xsi:type="xsd:string"&gt;9/28/16&lt;/D&gt;&lt;D xsi:type="xsd:string"&gt;9/27/16&lt;/D&gt;&lt;D xsi:type="xsd:string"&gt;9/26/16&lt;/D&gt;&lt;D xsi:type="xsd:string"&gt;9/23/16&lt;/D&gt;&lt;D xsi:type="xsd:string"&gt;9/22/16&lt;/D&gt;&lt;D xsi:type="xsd:string"&gt;9/21/16&lt;/D&gt;&lt;D xsi:type="xsd:string"&gt;9/20/16&lt;/D&gt;&lt;D xsi:type="xsd:string"&gt;9/19/16&lt;/D&gt;&lt;D xsi:type="xsd:string"&gt;9/16/16&lt;/D&gt;&lt;D xsi:type="xsd:string"&gt;9/15/16&lt;/D&gt;&lt;D xsi:type="xsd:string"&gt;9/14/16&lt;/D&gt;&lt;D xsi:type="xsd:string"&gt;9/13/16&lt;/D&gt;&lt;D xsi:type="xsd:string"&gt;9/12/16&lt;/D&gt;&lt;D xsi:type="xsd:string"&gt;9/09/16&lt;/D&gt;&lt;D xsi:type="xsd:string"&gt;9/08/16&lt;/D&gt;&lt;D xsi:type="xsd:string"&gt;9/07/16&lt;/D&gt;&lt;D xsi:type="xsd:string"&gt;9/06/16&lt;/D&gt;&lt;D xsi:type="xsd:string"&gt;9/05/16&lt;/D&gt;&lt;D xsi:type="xsd:string"&gt;9/02/16&lt;/D&gt;&lt;D xsi:type="xsd:string"&gt;9/01/16&lt;/D&gt;&lt;D xsi:type="xsd:string"&gt;8/31/16&lt;/D&gt;&lt;D xsi:type="xsd:string"&gt;8/30/16&lt;/D&gt;&lt;D xsi:type="xsd:string"&gt;8/29/16&lt;/D&gt;&lt;D xsi:type="xsd:string"&gt;8/26/16&lt;/D&gt;&lt;D xsi:type="xsd:string"&gt;8/25/16&lt;/D&gt;&lt;D xsi:type="xsd:string"&gt;8/24/16&lt;/D&gt;&lt;D xsi:type="xsd:string"&gt;8/23/16&lt;/D&gt;&lt;D xsi:type="xsd:string"&gt;8/22/16&lt;/D&gt;&lt;D xsi:type="xsd:string"&gt;8/19/16&lt;/D&gt;&lt;D xsi:type="xsd:string"&gt;8/18/16&lt;/D&gt;&lt;D xsi:type="xsd:string"&gt;8/17/16&lt;/D&gt;&lt;D xsi:type="xsd:string"&gt;8/16/16&lt;/D&gt;&lt;D xsi:type="xsd:string"&gt;8/15/16&lt;/D&gt;&lt;D xsi:type="xsd:string"&gt;8/12/16&lt;/D&gt;&lt;D xsi:type="xsd:string"&gt;8/11/16&lt;/D&gt;&lt;D xsi:type="xsd:string"&gt;8/10/16&lt;/D&gt;&lt;D xsi:type="xsd:string"&gt;8/09/16&lt;/D&gt;&lt;D xsi:type="xsd:string"&gt;8/08/16&lt;/D&gt;&lt;D xsi:type="xsd:string"&gt;8/05/16&lt;/D&gt;&lt;D xsi:type="xsd:string"&gt;8/04/16&lt;/D&gt;&lt;D xsi:type="xsd:string"&gt;8/03/16&lt;/D&gt;&lt;D xsi:type="xsd:string"&gt;8/02/16&lt;/D&gt;&lt;D xsi:type="xsd:string"&gt;8/01/16&lt;/D&gt;&lt;D xsi:type="xsd:string"&gt;7/29/16&lt;/D&gt;&lt;D xsi:type="xsd:string"&gt;7/28/16&lt;/D&gt;&lt;D xsi:type="xsd:string"&gt;7/27/16&lt;/D&gt;&lt;D xsi:type="xsd:string"&gt;7/26/16&lt;/D&gt;&lt;D xsi:type="xsd:string"&gt;7/25/16&lt;/D&gt;&lt;D xsi:type="xsd:string"&gt;7/22/16&lt;/D&gt;&lt;D xsi:type="xsd:string"&gt;7/21/16&lt;/D&gt;&lt;D xsi:type="xsd:string"&gt;7/20/16&lt;/D&gt;&lt;D xsi:type="xsd:string"&gt;7/19/16&lt;/D&gt;&lt;D xsi:type="xsd:string"&gt;7/18/16&lt;/D&gt;&lt;D xsi:type="xsd:string"&gt;7/15/16&lt;/D&gt;&lt;D xsi:type="xsd:string"&gt;7/14/16&lt;/D&gt;&lt;D xsi:type="xsd:string"&gt;7/13/16&lt;/D&gt;&lt;D xsi:type="xsd:string"&gt;7/12/16&lt;/D&gt;&lt;D xsi:type="xsd:string"&gt;7/11/16&lt;/D&gt;&lt;D xsi:type="xsd:string"&gt;7/08/16&lt;/D&gt;&lt;D xsi:type="xsd:string"&gt;7/07/16&lt;/D&gt;&lt;D xsi:type="xsd:string"&gt;7/06/16&lt;/D&gt;&lt;D xsi:type="xsd:string"&gt;7/05/16&lt;/D&gt;&lt;D xsi:type="xsd:string"&gt;7/04/16&lt;/D&gt;&lt;D xsi:type="xsd:string"&gt;7/01/16&lt;/D&gt;&lt;D xsi:type="xsd:string"&gt;6/30/16&lt;/D&gt;&lt;D xsi:type="xsd:string"&gt;6/29/16&lt;/D&gt;&lt;D xsi:type="xsd:string"&gt;6/28/16&lt;/D&gt;&lt;D xsi:type="xsd:string"&gt;6/27/16&lt;/D&gt;&lt;D xsi:type="xsd:string"&gt;6/24/16&lt;/D&gt;&lt;D xsi:type="xsd:string"&gt;6/23/16&lt;/D&gt;&lt;D xsi:type="xsd:string"&gt;6/22/16&lt;/D&gt;&lt;D xsi:type="xsd:string"&gt;6/21/16&lt;/D&gt;&lt;D xsi:type="xsd:string"&gt;6/20/16&lt;/D&gt;&lt;D xsi:type="xsd:string"&gt;6/17/16&lt;/D&gt;&lt;D xsi:type="xsd:string"&gt;6/16/16&lt;/D&gt;&lt;D xsi:type="xsd:string"&gt;6/15/16&lt;/D&gt;&lt;D xsi:type="xsd:string"&gt;6/14/16&lt;/D&gt;&lt;D xsi:type="xsd:string"&gt;6/13/16&lt;/D&gt;&lt;D xsi:type="xsd:string"&gt;6/10/16&lt;/D&gt;&lt;D xsi:type="xsd:string"&gt;6/09/16&lt;/D&gt;&lt;D xsi:type="xsd:string"&gt;6/08/16&lt;/D&gt;&lt;D xsi:type="xsd:string"&gt;6/07/16&lt;/D&gt;&lt;D xsi:type="xsd:string"&gt;6/06/16&lt;/D&gt;&lt;D xsi:type="xsd:string"&gt;6/03/16&lt;/D&gt;&lt;D xsi:type="xsd:string"&gt;6/02/16&lt;/D&gt;&lt;D xsi:type="xsd:string"&gt;6/01/16&lt;/D&gt;&lt;D xsi:type="xsd:string"&gt;5/31/16&lt;/D&gt;&lt;D xsi:type="xsd:string"&gt;5/30/16&lt;/D&gt;&lt;D xsi:type="xsd:string"&gt;5/27/16&lt;/D&gt;&lt;D xsi:type="xsd:string"&gt;5/26/16&lt;/D&gt;&lt;D xsi:type="xsd:string"&gt;5/25/16&lt;/D&gt;&lt;D xsi:type="xsd:string"&gt;5/24/16&lt;/D&gt;&lt;D xsi:type="xsd:string"&gt;5/23/16&lt;/D&gt;&lt;D xsi:type="xsd:string"&gt;5/20/16&lt;/D&gt;&lt;D xsi:type="xsd:string"&gt;5/19/16&lt;/D&gt;&lt;D xsi:type="xsd:string"&gt;5/18/16&lt;/D&gt;&lt;D xsi:type="xsd:string"&gt;5/17/16&lt;/D&gt;&lt;D xsi:type="xsd:string"&gt;5/16/16&lt;/D&gt;&lt;D xsi:type="xsd:string"&gt;5/13/16&lt;/D&gt;&lt;D xsi:type="xsd:string"&gt;5/12/16&lt;/D&gt;&lt;D xsi:type="xsd:string"&gt;5/11/16&lt;/D&gt;&lt;D xsi:type="xsd:string"&gt;5/10/16&lt;/D&gt;&lt;D xsi:type="xsd:string"&gt;5/09/16&lt;/D&gt;&lt;D xsi:type="xsd:string"&gt;5/06/16&lt;/D&gt;&lt;D xsi:type="xsd:string"&gt;5/05/16&lt;/D&gt;&lt;D xsi:type="xsd:string"&gt;5/04/16&lt;/D&gt;&lt;D xsi:type="xsd:string"&gt;5/03/16&lt;/D&gt;&lt;D xsi:type="xsd:string"&gt;5/02/16&lt;/D&gt;&lt;D xsi:type="xsd:string"&gt;4/29/16&lt;/D&gt;&lt;D xsi:type="xsd:string"&gt;4/28/16&lt;/D&gt;&lt;D xsi:type="xsd:string"&gt;4/27/16&lt;/D&gt;&lt;D xsi:type="xsd:string"&gt;4/26/16&lt;/D&gt;&lt;D xsi:type="xsd:string"&gt;4/25/16&lt;/D&gt;&lt;D xsi:type="xsd:string"&gt;4/22/16&lt;/D&gt;&lt;D xsi:type="xsd:string"&gt;4/21/16&lt;/D&gt;&lt;D xsi:type="xsd:string"&gt;4/20/16&lt;/D&gt;&lt;D xsi:type="xsd:string"&gt;4/19/16&lt;/D&gt;&lt;D xsi:type="xsd:string"&gt;4/18/16&lt;/D&gt;&lt;D xsi:type="xsd:string"&gt;4/15/16&lt;/D&gt;&lt;D xsi:type="xsd:string"&gt;4/14/16&lt;/D&gt;&lt;D xsi:type="xsd:string"&gt;4/13/16&lt;/D&gt;&lt;D xsi:type="xsd:string"&gt;4/12/16&lt;/D&gt;&lt;D xsi:type="xsd:string"&gt;4/11/16&lt;/D&gt;&lt;D xsi:type="xsd:string"&gt;4/08/16&lt;/D&gt;&lt;D xsi:type="xsd:string"&gt;4/07/16&lt;/D&gt;&lt;D xsi:type="xsd:string"&gt;4/06/16&lt;/D&gt;&lt;D xsi:type="xsd:string"&gt;4/05/16&lt;/D&gt;&lt;D xsi:type="xsd:string"&gt;4/04/16&lt;/D&gt;&lt;D xsi:type="xsd:string"&gt;4/01/16&lt;/D&gt;&lt;D xsi:type="xsd:string"&gt;3/31/16&lt;/D&gt;&lt;D xsi:type="xsd:string"&gt;3/30/16&lt;/D&gt;&lt;D xsi:type="xsd:string"&gt;3/29/16&lt;/D&gt;&lt;D xsi:type="xsd:string"&gt;3/28/16&lt;/D&gt;&lt;D xsi:type="xsd:string"&gt;3/25/16&lt;/D&gt;&lt;D xsi:type="xsd:string"&gt;3/24/16&lt;/D&gt;&lt;D xsi:type="xsd:string"&gt;3/23/16&lt;/D&gt;&lt;D xsi:type="xsd:string"&gt;3/22/16&lt;/D&gt;&lt;D xsi:type="xsd:string"&gt;3/21/16&lt;/D&gt;&lt;D xsi:type="xsd:string"&gt;3/18/16&lt;/D&gt;&lt;D xsi:type="xsd:string"&gt;3/17/16&lt;/D&gt;&lt;D xsi:type="xsd:string"&gt;3/16/16&lt;/D&gt;&lt;D xsi:type="xsd:string"&gt;3/15/16&lt;/D&gt;&lt;D xsi:type="xsd:string"&gt;3/14/16&lt;/D&gt;&lt;D xsi:type="xsd:string"&gt;3/11/16&lt;/D&gt;&lt;D xsi:type="xsd:string"&gt;3/10/16&lt;/D&gt;&lt;D xsi:type="xsd:string"&gt;3/09/16&lt;/D&gt;&lt;D xsi:type="xsd:string"&gt;3/08/16&lt;/D&gt;&lt;D xsi:type="xsd:string"&gt;3/07/16&lt;/D&gt;&lt;D xsi:type="xsd:string"&gt;3/04/16&lt;/D&gt;&lt;D xsi:type="xsd:string"&gt;3/03/16&lt;/D&gt;&lt;D xsi:type="xsd:string"&gt;3/02/16&lt;/D&gt;&lt;D xsi:type="xsd:string"&gt;3/01/16&lt;/D&gt;&lt;D xsi:type="xsd:string"&gt;2/29/16&lt;/D&gt;&lt;D xsi:type="xsd:string"&gt;2/26/16&lt;/D&gt;&lt;D xsi:type="xsd:string"&gt;2/25/16&lt;/D&gt;&lt;D xsi:type="xsd:string"&gt;2/24/16&lt;/D&gt;&lt;D xsi:type="xsd:string"&gt;2/23/16&lt;/D&gt;&lt;D xsi:type="xsd:string"&gt;2/22/16&lt;/D&gt;&lt;D xsi:type="xsd:string"&gt;2/19/16&lt;/D&gt;&lt;D xsi:type="xsd:string"&gt;2/18/16&lt;/D&gt;&lt;D xsi:type="xsd:string"&gt;2/17/16&lt;/D&gt;&lt;D xsi:type="xsd:string"&gt;2/16/16&lt;/D&gt;&lt;D xsi:type="xsd:string"&gt;2/15/16&lt;/D&gt;&lt;D xsi:type="xsd:string"&gt;2/12/16&lt;/D&gt;&lt;D xsi:type="xsd:string"&gt;2/11/16&lt;/D&gt;&lt;D xsi:type="xsd:string"&gt;2/10/16&lt;/D&gt;&lt;D xsi:type="xsd:string"&gt;2/09/16&lt;/D&gt;&lt;D xsi:type="xsd:string"&gt;2/08/16&lt;/D&gt;&lt;D xsi:type="xsd:string"&gt;2/05/16&lt;/D&gt;&lt;D xsi:type="xsd:string"&gt;2/04/16&lt;/D&gt;&lt;D xsi:type="xsd:string"&gt;2/03/16&lt;/D&gt;&lt;D xsi:type="xsd:string"&gt;2/02/16&lt;/D&gt;&lt;D xsi:type="xsd:string"&gt;2/01/16&lt;/D&gt;&lt;D xsi:type="xsd:string"&gt;1/29/16&lt;/D&gt;&lt;D xsi:type="xsd:string"&gt;1/28/16&lt;/D&gt;&lt;D xsi:type="xsd:string"&gt;1/27/16&lt;/D&gt;&lt;D xsi:type="xsd:string"&gt;1/26/16&lt;/D&gt;&lt;D xsi:type="xsd:string"&gt;1/25/16&lt;/D&gt;&lt;D xsi:type="xsd:string"&gt;1/22/16&lt;/D&gt;&lt;D xsi:type="xsd:string"&gt;1/21/16&lt;/D&gt;&lt;D xsi:type="xsd:string"&gt;1/20/16&lt;/D&gt;&lt;D xsi:type="xsd:string"&gt;1/19/16&lt;/D&gt;&lt;D xsi:type="xsd:string"&gt;1/18/16&lt;/D&gt;&lt;D xsi:type="xsd:string"&gt;1/15/16&lt;/D&gt;&lt;D xsi:type="xsd:string"&gt;1/14/16&lt;/D&gt;&lt;D xsi:type="xsd:string"&gt;1/13/16&lt;/D&gt;&lt;D xsi:type="xsd:string"&gt;1/12/16&lt;/D&gt;&lt;D xsi:type="xsd:string"&gt;1/11/16&lt;/D&gt;&lt;D xsi:type="xsd:string"&gt;1/08/16&lt;/D&gt;&lt;D xsi:type="xsd:string"&gt;1/07/16&lt;/D&gt;&lt;D xsi:type="xsd:string"&gt;1/06/16&lt;/D&gt;&lt;D xsi:type="xsd:string"&gt;1/05/16&lt;/D&gt;&lt;D xsi:type="xsd:string"&gt;1/04/16&lt;/D&gt;&lt;D xsi:type="xsd:string"&gt;1/01/16&lt;/D&gt;&lt;D xsi:type="xsd:string"&gt;12/31/15&lt;/D&gt;&lt;/FQL&gt;&lt;FQL&gt;&lt;Q&gt;BAS-DE^FG_PRICE(42735,42369)&lt;/Q&gt;&lt;R&gt;262&lt;/R&gt;&lt;C&gt;1&lt;/C&gt;&lt;D xsi:type="xsd:double"&gt;88.31&lt;/D&gt;&lt;D xsi:type="xsd:double"&gt;87.96&lt;/D&gt;&lt;D xsi:type="xsd:double"&gt;88&lt;/D&gt;&lt;D xsi:type="xsd:double"&gt;87.74&lt;/D&gt;&lt;D xsi:type="xsd:double"&gt;87.45&lt;/D&gt;&lt;D xsi:type="xsd:double"&gt;87.45&lt;/D&gt;&lt;D xsi:type="xsd:double"&gt;87.81&lt;/D&gt;&lt;D xsi:type="xsd:double"&gt;87.61&lt;/D&gt;&lt;D xsi:type="xsd:double"&gt;87.56&lt;/D&gt;&lt;D xsi:type="xsd:double"&gt;87.68&lt;/D&gt;&lt;D xsi:type="xsd:double"&gt;87.72&lt;/D&gt;&lt;D xsi:type="xsd:double"&gt;86.36&lt;/D&gt;&lt;D xsi:type="xsd:double"&gt;85.82&lt;/D&gt;&lt;D xsi:type="xsd:double"&gt;86.04&lt;/D&gt;&lt;D xsi:type="xsd:double"&gt;85.88&lt;/D&gt;&lt;D xsi:type="xsd:double"&gt;85.38&lt;/D&gt;&lt;D xsi:type="xsd:double"&gt;85.72&lt;/D&gt;&lt;D xsi:type="xsd:double"&gt;84.82&lt;/D&gt;&lt;D xsi:type="xsd:double"&gt;83.14&lt;/D&gt;&lt;D xsi:type="xsd:double"&gt;82.98&lt;/D&gt;&lt;D xsi:type="xsd:double"&gt;81.01&lt;/D&gt;&lt;D xsi:type="xsd:double"&gt;81.06&lt;/D&gt;&lt;D xsi:type="xsd:double"&gt;80.99&lt;/D&gt;&lt;D xsi:type="xsd:double"&gt;78.68&lt;/D&gt;&lt;D xsi:type="xsd:double"&gt;78.81&lt;/D&gt;&lt;D xsi:type="xsd:double"&gt;80.5&lt;/D&gt;&lt;D xsi:type="xsd:double"&gt;80.61&lt;/D&gt;&lt;D xsi:type="xsd:double"&gt;80.15&lt;/D&gt;&lt;D xsi:type="xsd:double"&gt;80.63&lt;/D&gt;&lt;D xsi:type="xsd:double"&gt;80.19&lt;/D&gt;&lt;D xsi:type="xsd:double"&gt;80.4&lt;/D&gt;&lt;D xsi:type="xsd:double"&gt;81.2&lt;/D&gt;&lt;D xsi:type="xsd:double"&gt;81.06&lt;/D&gt;&lt;D xsi:type="xsd:double"&gt;81.57&lt;/D&gt;&lt;D xsi:type="xsd:double"&gt;81.57&lt;/D&gt;&lt;D xsi:type="xsd:double"&gt;80.88&lt;/D&gt;&lt;D xsi:type="xsd:double"&gt;81.35&lt;/D&gt;&lt;D xsi:type="xsd:double"&gt;80.13&lt;/D&gt;&lt;D xsi:type="xsd:double"&gt;79.25&lt;/D&gt;&lt;D xsi:type="xsd:double"&gt;78.38&lt;/D&gt;&lt;D xsi:type="xsd:double"&gt;77.05&lt;/D&gt;&lt;D xsi:type="xsd:double"&gt;77.21&lt;/D&gt;&lt;D xsi:type="xsd:double"&gt;78.1&lt;/D&gt;&lt;D xsi:type="xsd:double"&gt;78.95&lt;/D&gt;&lt;D xsi:type="xsd:double"&gt;80.3&lt;/D&gt;&lt;D xsi:type="xsd:double"&gt;80.52&lt;/D&gt;&lt;D xsi:type="xsd:double"&gt;80.16&lt;/D&gt;&lt;D xsi:type="xsd:double"&gt;79.58&lt;/D&gt;&lt;D xsi:type="xsd:double"&gt;80.44&lt;/D&gt;&lt;D xsi:type="xsd:double"&gt;80&lt;/D&gt;&lt;D xsi:type="xsd:double"&gt;79.81&lt;/D&gt;&lt;D xsi:type="xsd:double"&gt;79.64&lt;/D&gt;&lt;D xsi:type="xsd:double"&gt;79.11&lt;/D&gt;&lt;D xsi:type="xsd:double"&gt;78.93&lt;/D&gt;&lt;D xsi:type="xsd:double"&gt;78.28&lt;/D&gt;&lt;D xsi:type="xsd:double"&gt;79.26&lt;/D&gt;&lt;D xsi:type="xsd:double"&gt;77.83&lt;/D&gt;&lt;D xsi:type="xsd:double"&gt;78.33&lt;/D&gt;&lt;D xsi:type="xsd:double"&gt;78.33&lt;/D&gt;&lt;D xsi:type="xsd:double"&gt;78.52&lt;/D&gt;&lt;D xsi:type="xsd:double"&gt;78.15&lt;/D&gt;&lt;D xsi:type="xsd:double"&gt;78.24&lt;/D&gt;&lt;D xsi:type="xsd:double"&gt;77.44&lt;/D&gt;&lt;D xsi:type="xsd:double"&gt;77.58&lt;/D&gt;&lt;D xsi:type="xsd:double"&gt;76.11&lt;/D&gt;&lt;D xsi:type="xsd:double"&gt;76.11&lt;/D&gt;&lt;D xsi:type="xsd:double"&gt;74.36&lt;/D&gt;&lt;D xsi:type="xsd:double"&gt;73.06&lt;/D&gt;&lt;D xsi:type="xsd:double"&gt;72.36&lt;/D&gt;&lt;D xsi:type="xsd:double"&gt;72.48&lt;/D&gt;&lt;D xsi:type="xsd:double"&gt;73.31&lt;/D&gt;&lt;D xsi:type="xsd:double"&gt;73.55&lt;/D&gt;&lt;D xsi:type="xsd:double"&gt;71.56&lt;/D&gt;&lt;D xsi:type="xsd:double"&gt;71.09&lt;/D&gt;&lt;D xsi:type="xsd:double"&gt;70.69&lt;/D&gt;&lt;D xsi:type="xsd:double"&gt;70.3&lt;/D&gt;&lt;D xsi:type="xsd:double"&gt;71.6&lt;/D&gt;&lt;D xsi:type="xsd:double"&gt;71.29&lt;/D&gt;&lt;D xsi:type="xsd:double"&gt;71.19&lt;/D&gt;&lt;D xsi:type="xsd:double"&gt;71.42&lt;/D&gt;&lt;D xsi:type="xsd:double"&gt;72.58&lt;/D&gt;&lt;D xsi:type="xsd:double"&gt;73.74&lt;/D&gt;&lt;D xsi:type="xsd:double"&gt;74.29&lt;/D&gt;&lt;D xsi:type="xsd:double"&gt;73.05&lt;/D&gt;&lt;D xsi:type="xsd:double"&gt;73.22&lt;/D&gt;&lt;D xsi:type="xsd:double"&gt;73.1&lt;/D&gt;&lt;D xsi:type="xsd:double"&gt;72.49&lt;/D&gt;&lt;D xsi:type="xsd:double"&gt;72.9&lt;/D&gt;&lt;D xsi:type="xsd:double"&gt;73.3&lt;/D&gt;&lt;D xsi:type="xsd:double"&gt;72.37&lt;/D&gt;&lt;D xsi:type="xsd:double"&gt;72.64&lt;/D&gt;&lt;D xsi:type="xsd:double"&gt;72.45&lt;/D&gt;&lt;D xsi:type="xsd:double"&gt;73.02&lt;/D&gt;&lt;D xsi:type="xsd:double"&gt;72.5&lt;/D&gt;&lt;D xsi:type="xsd:double"&gt;71.51&lt;/D&gt;&lt;D xsi:type="xsd:double"&gt;72.14&lt;/D&gt;&lt;D xsi:type="xsd:double"&gt;72.75&lt;/D&gt;&lt;D xsi:type="xsd:double"&gt;72.08&lt;/D&gt;&lt;D xsi:type="xsd:double"&gt;72.85&lt;/D&gt;&lt;D xsi:type="xsd:double"&gt;73.07&lt;/D&gt;&lt;D xsi:type="xsd:double"&gt;72.97&lt;/D&gt;&lt;D xsi:type="xsd:double"&gt;72.76&lt;/D&gt;&lt;D xsi:type="xsd:double"&gt;72.42&lt;/D&gt;&lt;D xsi:type="xsd:double"&gt;72.25&lt;/D&gt;&lt;D xsi:type="xsd:double"&gt;70.26&lt;/D&gt;&lt;D xsi:type="xsd:double"&gt;69.59&lt;/D&gt;&lt;D xsi:type="xsd:double"&gt;68.93&lt;/D&gt;&lt;D xsi:type="xsd:double"&gt;69&lt;/D&gt;&lt;D xsi:type="xsd:double"&gt;68.97&lt;/D&gt;&lt;D xsi:type="xsd:double"&gt;70.35&lt;/D&gt;&lt;D xsi:type="xsd:double"&gt;70.26&lt;/D&gt;&lt;D xsi:type="xsd:double"&gt;70.62&lt;/D&gt;&lt;D xsi:type="xsd:double"&gt;70.58&lt;/D&gt;&lt;D xsi:type="xsd:double"&gt;71.98&lt;/D&gt;&lt;D xsi:type="xsd:double"&gt;71.78&lt;/D&gt;&lt;D xsi:type="xsd:double"&gt;71.51&lt;/D&gt;&lt;D xsi:type="xsd:double"&gt;71.92&lt;/D&gt;&lt;D xsi:type="xsd:double"&gt;71.72&lt;/D&gt;&lt;D xsi:type="xsd:double"&gt;71.35&lt;/D&gt;&lt;D xsi:type="xsd:double"&gt;71.68&lt;/D&gt;&lt;D xsi:type="xsd:double"&gt;71.77&lt;/D&gt;&lt;D xsi:type="xsd:double"&gt;71.94&lt;/D&gt;&lt;D xsi:type="xsd:double"&gt;69.44&lt;/D&gt;&lt;D xsi:type="xsd:double"&gt;69.49&lt;/D&gt;&lt;D xsi:type="xsd:double"&gt;68.81&lt;/D&gt;&lt;D xsi:type="xsd:double"&gt;67.01&lt;/D&gt;&lt;D xsi:type="xsd:double"&gt;66.02&lt;/D&gt;&lt;D xsi:type="xsd:double"&gt;66.05&lt;/D&gt;&lt;D xsi:type="xsd:double"&gt;67.62&lt;/D&gt;&lt;D xsi:type="xsd:double"&gt;68.87&lt;/D&gt;&lt;D xsi:type="xsd:double"&gt;69.46&lt;/D&gt;&lt;D xsi:type="xsd:double"&gt;68.64&lt;/D&gt;&lt;D xsi:type="xsd:double"&gt;67.53&lt;/D&gt;&lt;D xsi:type="xsd:double"&gt;65.81&lt;/D&gt;&lt;D xsi:type="xsd:double"&gt;65.19&lt;/D&gt;&lt;D xsi:type="xsd:double"&gt;67.07&lt;/D&gt;&lt;D xsi:type="xsd:double"&gt;71.87&lt;/D&gt;&lt;D xsi:type="xsd:double"&gt;70.52&lt;/D&gt;&lt;D xsi:type="xsd:double"&gt;69.81&lt;/D&gt;&lt;D xsi:type="xsd:double"&gt;69.71&lt;/D&gt;&lt;D xsi:type="xsd:double"&gt;67.51&lt;/D&gt;&lt;D xsi:type="xsd:double"&gt;67.84&lt;/D&gt;&lt;D xsi:type="xsd:double"&gt;67.98&lt;/D&gt;&lt;D xsi:type="xsd:double"&gt;66.46&lt;/D&gt;&lt;D xsi:type="xsd:double"&gt;66.87&lt;/D&gt;&lt;D xsi:type="xsd:double"&gt;67.77&lt;/D&gt;&lt;D xsi:type="xsd:double"&gt;69.55&lt;/D&gt;&lt;D xsi:type="xsd:double"&gt;70.22&lt;/D&gt;&lt;D xsi:type="xsd:double"&gt;70.69&lt;/D&gt;&lt;D xsi:type="xsd:double"&gt;68.83&lt;/D&gt;&lt;D xsi:type="xsd:double"&gt;68.35&lt;/D&gt;&lt;D xsi:type="xsd:double"&gt;69.54&lt;/D&gt;&lt;D xsi:type="xsd:double"&gt;69.55&lt;/D&gt;&lt;D xsi:type="xsd:double"&gt;69.43&lt;/D&gt;&lt;D xsi:type="xsd:double"&gt;70.08&lt;/D&gt;&lt;D xsi:type="xsd:double"&gt;69.92&lt;/D&gt;&lt;D xsi:type="xsd:double"&gt;70.05&lt;/D&gt;&lt;D xsi:type="xsd:double"&gt;69.76&lt;/D&gt;&lt;D xsi:type="xsd:double"&gt;69.11&lt;/D&gt;&lt;D xsi:type="xsd:double"&gt;67.23&lt;/D&gt;&lt;D xsi:type="xsd:double"&gt;67.29&lt;/D&gt;&lt;D xsi:type="xsd:double"&gt;66.55&lt;/D&gt;&lt;D xsi:type="xsd:double"&gt;67.65&lt;/D&gt;&lt;D xsi:type="xsd:double"&gt;67.69&lt;/D&gt;&lt;D xsi:type="xsd:double"&gt;67.73&lt;/D&gt;&lt;D xsi:type="xsd:double"&gt;67.73&lt;/D&gt;&lt;D xsi:type="xsd:double"&gt;66.97&lt;/D&gt;&lt;D xsi:type="xsd:double"&gt;68.41&lt;/D&gt;&lt;D xsi:type="xsd:double"&gt;69&lt;/D&gt;&lt;D xsi:type="xsd:double"&gt;68.78&lt;/D&gt;&lt;D xsi:type="xsd:double"&gt;68.4&lt;/D&gt;&lt;D xsi:type="xsd:double"&gt;67.92&lt;/D&gt;&lt;D xsi:type="xsd:double"&gt;67.29&lt;/D&gt;&lt;D xsi:type="xsd:double"&gt;68.11&lt;/D&gt;&lt;D xsi:type="xsd:double"&gt;69.77&lt;/D&gt;&lt;D xsi:type="xsd:double"&gt;72.15&lt;/D&gt;&lt;D xsi:type="xsd:double"&gt;72.74&lt;/D&gt;&lt;D xsi:type="xsd:double"&gt;71.93&lt;/D&gt;&lt;D xsi:type="xsd:double"&gt;70.57&lt;/D&gt;&lt;D xsi:type="xsd:double"&gt;70.33&lt;/D&gt;&lt;D xsi:type="xsd:double"&gt;70.93&lt;/D&gt;&lt;D xsi:type="xsd:double"&gt;71.06&lt;/D&gt;&lt;D xsi:type="xsd:double"&gt;71.1&lt;/D&gt;&lt;D xsi:type="xsd:double"&gt;69.99&lt;/D&gt;&lt;D xsi:type="xsd:double"&gt;68.47&lt;/D&gt;&lt;D xsi:type="xsd:double"&gt;68.26&lt;/D&gt;&lt;D xsi:type="xsd:double"&gt;68.17&lt;/D&gt;&lt;D xsi:type="xsd:double"&gt;66.92&lt;/D&gt;&lt;D xsi:type="xsd:double"&gt;64.83&lt;/D&gt;&lt;D xsi:type="xsd:double"&gt;64.11&lt;/D&gt;&lt;D xsi:type="xsd:double"&gt;63.09&lt;/D&gt;&lt;D xsi:type="xsd:double"&gt;62.01&lt;/D&gt;&lt;D xsi:type="xsd:double"&gt;63.02&lt;/D&gt;&lt;D xsi:type="xsd:double"&gt;63.04&lt;/D&gt;&lt;D xsi:type="xsd:double"&gt;64.98&lt;/D&gt;&lt;D xsi:type="xsd:double"&gt;65.12&lt;/D&gt;&lt;D xsi:type="xsd:double"&gt;66.3&lt;/D&gt;&lt;D xsi:type="xsd:double"&gt;67.12&lt;/D&gt;&lt;D xsi:type="xsd:double"&gt;65.93&lt;/D&gt;&lt;D xsi:type="xsd:double"&gt;66.04&lt;/D&gt;&lt;D xsi:type="xsd:double"&gt;66.04&lt;/D&gt;&lt;D xsi:type="xsd:double"&gt;66.04&lt;/D&gt;&lt;D xsi:type="xsd:double"&gt;67.34&lt;/D&gt;&lt;D xsi:type="xsd:double"&gt;67.31&lt;/D&gt;&lt;D xsi:type="xsd:double"&gt;66.94&lt;/D&gt;&lt;D xsi:type="xsd:double"&gt;66.48&lt;/D&gt;&lt;D xsi:type="xsd:double"&gt;65&lt;/D&gt;&lt;D xsi:type="xsd:double"&gt;65.3&lt;/D&gt;&lt;D xsi:type="xsd:double"&gt;64.97&lt;/D&gt;&lt;D xsi:type="xsd:double"&gt;65.5&lt;/D&gt;&lt;D xsi:type="xsd:double"&gt;64.41&lt;/D&gt;&lt;D xsi:type="xsd:double"&gt;62.16&lt;/D&gt;&lt;D xsi:type="xsd:double"&gt;64.35&lt;/D&gt;&lt;D xsi:type="xsd:double"&gt;63.69&lt;/D&gt;&lt;D xsi:type="xsd:double"&gt;63.56&lt;/D&gt;&lt;D xsi:type="xsd:double"&gt;63.28&lt;/D&gt;&lt;D xsi:type="xsd:double"&gt;62.91&lt;/D&gt;&lt;D xsi:type="xsd:double"&gt;62.25&lt;/D&gt;&lt;D xsi:type="xsd:double"&gt;62.07&lt;/D&gt;&lt;D xsi:type="xsd:double"&gt;60.18&lt;/D&gt;&lt;D xsi:type="xsd:double"&gt;60.96&lt;/D&gt;&lt;D xsi:type="xsd:double"&gt;59.19&lt;/D&gt;&lt;D xsi:type="xsd:double"&gt;58.07&lt;/D&gt;&lt;D xsi:type="xsd:double"&gt;59.87&lt;/D&gt;&lt;D xsi:type="xsd:double"&gt;61.27&lt;/D&gt;&lt;D xsi:type="xsd:double"&gt;60.04&lt;/D&gt;&lt;D xsi:type="xsd:double"&gt;60.37&lt;/D&gt;&lt;D xsi:type="xsd:double"&gt;59.89&lt;/D&gt;&lt;D xsi:type="xsd:double"&gt;58.36&lt;/D&gt;&lt;D xsi:type="xsd:double"&gt;59.13&lt;/D&gt;&lt;D xsi:type="xsd:double"&gt;57.85&lt;/D&gt;&lt;D xsi:type="xsd:double"&gt;56.7&lt;/D&gt;&lt;D xsi:type="xsd:double"&gt;57.86&lt;/D&gt;&lt;D xsi:type="xsd:double"&gt;57.4&lt;/D&gt;&lt;D xsi:type="xsd:double"&gt;57.84&lt;/D&gt;&lt;D xsi:type="xsd:double"&gt;59.4&lt;/D&gt;&lt;D xsi:type="xsd:double"&gt;59.33&lt;/D&gt;&lt;D xsi:type="xsd:double"&gt;58.82&lt;/D&gt;&lt;D xsi:type="xsd:double"&gt;58.91&lt;/D&gt;&lt;D xsi:type="xsd:double"&gt;60.44&lt;/D&gt;&lt;D xsi:type="xsd:double"&gt;61.1&lt;/D&gt;&lt;D xsi:type="xsd:double"&gt;60.65&lt;/D&gt;&lt;D xsi:type="xsd:double"&gt;60.95&lt;/D&gt;&lt;D xsi:type="xsd:double"&gt;62.08&lt;/D&gt;&lt;D xsi:type="xsd:double"&gt;61.68&lt;/D&gt;&lt;D xsi:type="xsd:double"&gt;62.94&lt;/D&gt;&lt;D xsi:type="xsd:double"&gt;61.51&lt;/D&gt;&lt;D xsi:type="xsd:double"&gt;60.12&lt;/D&gt;&lt;D xsi:type="xsd:double"&gt;61.17&lt;/D&gt;&lt;D xsi:type="xsd:double"&gt;60.79&lt;/D&gt;&lt;D xsi:type="xsd:double"&gt;61.81&lt;/D&gt;&lt;D xsi:type="xsd:double"&gt;63.92&lt;/D&gt;&lt;D xsi:type="xsd:double"&gt;64.28&lt;/D&gt;&lt;D xsi:type="xsd:double"&gt;64.31&lt;/D&gt;&lt;D xsi:type="xsd:double"&gt;63.25&lt;/D&gt;&lt;D xsi:type="xsd:double"&gt;63.68&lt;/D&gt;&lt;D xsi:type="xsd:double"&gt;64.47&lt;/D&gt;&lt;D xsi:type="xsd:double"&gt;66.08&lt;/D&gt;&lt;D xsi:type="xsd:double"&gt;67.2&lt;/D&gt;&lt;D xsi:type="xsd:double"&gt;67.58&lt;/D&gt;&lt;D xsi:type="xsd:double"&gt;70.72&lt;/D&gt;&lt;D xsi:type="xsd:double"&gt;70.72&lt;/D&gt;&lt;/FQL&gt;&lt;FQL&gt;&lt;Q&gt;PRL-IT^FREF_MARKET_VALUE_COMPANY(42735,42369,,,,0)&lt;/Q&gt;&lt;R&gt;262&lt;/R&gt;&lt;C&gt;1&lt;/C&gt;&lt;D xsi:type="xsd:double"&gt;9.8271359158922&lt;/D&gt;&lt;D xsi:type="xsd:double"&gt;9.284200730551035&lt;/D&gt;&lt;D xsi:type="xsd:double"&gt;9.4470809625384859&lt;/D&gt;&lt;D xsi:type="xsd:double"&gt;9.284200730551035&lt;/D&gt;&lt;D xsi:type="xsd:double"&gt;9.2461953970231114&lt;/D&gt;&lt;D xsi:type="xsd:double"&gt;9.2461953970231114&lt;/D&gt;&lt;D xsi:type="xsd:double"&gt;9.3764997444205225&lt;/D&gt;&lt;D xsi:type="xsd:double"&gt;9.46336930935213&lt;/D&gt;&lt;D xsi:type="xsd:double"&gt;9.5393799764079752&lt;/D&gt;&lt;D xsi:type="xsd:double"&gt;9.4959451939421715&lt;/D&gt;&lt;D xsi:type="xsd:double"&gt;9.4959451939421715&lt;/D&gt;&lt;D xsi:type="xsd:double"&gt;9.5013746428800516&lt;/D&gt;&lt;D xsi:type="xsd:double"&gt;9.5013746428800516&lt;/D&gt;&lt;D xsi:type="xsd:double"&gt;9.6099620035631812&lt;/D&gt;&lt;D xsi:type="xsd:double"&gt;9.5285218875694557&lt;/D&gt;&lt;D xsi:type="xsd:double"&gt;9.4090756290105642&lt;/D&gt;&lt;D xsi:type="xsd:double"&gt;9.6153914525010631&lt;/D&gt;&lt;D xsi:type="xsd:double"&gt;9.7728430445878764&lt;/D&gt;&lt;D xsi:type="xsd:double"&gt;9.22990705020947&lt;/D&gt;&lt;D xsi:type="xsd:double"&gt;8.99644479106681&lt;/D&gt;&lt;D xsi:type="xsd:double"&gt;8.9367216617873648&lt;/D&gt;&lt;D xsi:type="xsd:double"&gt;8.8172762122657158&lt;/D&gt;&lt;D xsi:type="xsd:double"&gt;8.77384062076267&lt;/D&gt;&lt;D xsi:type="xsd:double"&gt;8.7412647361726279&lt;/D&gt;&lt;D xsi:type="xsd:double"&gt;8.7195477494583464&lt;/D&gt;&lt;D xsi:type="xsd:double"&gt;8.958439457538887&lt;/D&gt;&lt;D xsi:type="xsd:double"&gt;9.2461953970231114&lt;/D&gt;&lt;D xsi:type="xsd:double"&gt;9.4362228736999683&lt;/D&gt;&lt;D xsi:type="xsd:double"&gt;10.098604317600021&lt;/D&gt;&lt;D xsi:type="xsd:double"&gt;10.424365590612171&lt;/D&gt;&lt;D xsi:type="xsd:double"&gt;8.6869710558310622&lt;/D&gt;&lt;D xsi:type="xsd:double"&gt;9.4525104114763678&lt;/D&gt;&lt;D xsi:type="xsd:double"&gt;10.424365590612171&lt;/D&gt;&lt;D xsi:type="xsd:double"&gt;11.173616599443831&lt;/D&gt;&lt;D xsi:type="xsd:double"&gt;11.23876917766116&lt;/D&gt;&lt;D xsi:type="xsd:double"&gt;11.4776608857417&lt;/D&gt;&lt;D xsi:type="xsd:double"&gt;11.662258913480681&lt;/D&gt;&lt;D xsi:type="xsd:double"&gt;11.369073525058569&lt;/D&gt;&lt;D xsi:type="xsd:double"&gt;11.77084627416381&lt;/D&gt;&lt;D xsi:type="xsd:double"&gt;12.080319200362309&lt;/D&gt;&lt;D xsi:type="xsd:double"&gt;12.487521398405431&lt;/D&gt;&lt;D xsi:type="xsd:double"&gt;13.21505461148557&lt;/D&gt;&lt;D xsi:type="xsd:double"&gt;13.49195246213127&lt;/D&gt;&lt;D xsi:type="xsd:double"&gt;13.768849503739739&lt;/D&gt;&lt;D xsi:type="xsd:double"&gt;13.74713170798821&lt;/D&gt;&lt;D xsi:type="xsd:double"&gt;14.24663291990082&lt;/D&gt;&lt;D xsi:type="xsd:double"&gt;14.78956810524198&lt;/D&gt;&lt;D xsi:type="xsd:double"&gt;14.794998363217109&lt;/D&gt;&lt;D xsi:type="xsd:double"&gt;14.55067720619869&lt;/D&gt;&lt;D xsi:type="xsd:double"&gt;14.63211651315517&lt;/D&gt;&lt;D xsi:type="xsd:double"&gt;14.55067720619869&lt;/D&gt;&lt;D xsi:type="xsd:double"&gt;14.442089845515561&lt;/D&gt;&lt;D xsi:type="xsd:double"&gt;14.44751848541619&lt;/D&gt;&lt;D xsi:type="xsd:double"&gt;14.33350248483243&lt;/D&gt;&lt;D xsi:type="xsd:double"&gt;14.43123094763979&lt;/D&gt;&lt;D xsi:type="xsd:double"&gt;14.572395001950211&lt;/D&gt;&lt;D xsi:type="xsd:double"&gt;14.55067720619869&lt;/D&gt;&lt;D xsi:type="xsd:double"&gt;14.42037204976403&lt;/D&gt;&lt;D xsi:type="xsd:double"&gt;14.37693807633547&lt;/D&gt;&lt;D xsi:type="xsd:double"&gt;14.17062225284497&lt;/D&gt;&lt;D xsi:type="xsd:double"&gt;14.100040225689771&lt;/D&gt;&lt;D xsi:type="xsd:double"&gt;14.33350248483243&lt;/D&gt;&lt;D xsi:type="xsd:double"&gt;14.62668787325453&lt;/D&gt;&lt;D xsi:type="xsd:double"&gt;14.442089845515561&lt;/D&gt;&lt;D xsi:type="xsd:double"&gt;14.501812974795&lt;/D&gt;&lt;D xsi:type="xsd:double"&gt;14.42580230773916&lt;/D&gt;&lt;D xsi:type="xsd:double"&gt;14.63211651315517&lt;/D&gt;&lt;D xsi:type="xsd:double"&gt;14.610400335478131&lt;/D&gt;&lt;D xsi:type="xsd:double"&gt;14.610400335478131&lt;/D&gt;&lt;D xsi:type="xsd:double"&gt;14.76242166958982&lt;/D&gt;&lt;D xsi:type="xsd:double"&gt;15.1696230585957&lt;/D&gt;&lt;D xsi:type="xsd:double"&gt;15.251063983626659&lt;/D&gt;&lt;D xsi:type="xsd:double"&gt;15.202199752222979&lt;/D&gt;&lt;D xsi:type="xsd:double"&gt;15.41937447358924&lt;/D&gt;&lt;D xsi:type="xsd:double"&gt;15.82657586259511&lt;/D&gt;&lt;D xsi:type="xsd:double"&gt;15.533390474173011&lt;/D&gt;&lt;D xsi:type="xsd:double"&gt;15.956881019029771&lt;/D&gt;&lt;D xsi:type="xsd:double"&gt;15.821145604619989&lt;/D&gt;&lt;D xsi:type="xsd:double"&gt;15.47366734489356&lt;/D&gt;&lt;D xsi:type="xsd:double"&gt;15.310787112906111&lt;/D&gt;&lt;D xsi:type="xsd:double"&gt;15.864581196123041&lt;/D&gt;&lt;D xsi:type="xsd:double"&gt;16.396657483588442&lt;/D&gt;&lt;D xsi:type="xsd:double"&gt;14.9307321595524&lt;/D&gt;&lt;D xsi:type="xsd:double"&gt;15.02303036438464&lt;/D&gt;&lt;D xsi:type="xsd:double"&gt;14.8275734387699&lt;/D&gt;&lt;D xsi:type="xsd:double"&gt;14.925301901577271&lt;/D&gt;&lt;D xsi:type="xsd:double"&gt;14.979596390956081&lt;/D&gt;&lt;D xsi:type="xsd:double"&gt;14.979596390956081&lt;/D&gt;&lt;D xsi:type="xsd:double"&gt;14.979596390956081&lt;/D&gt;&lt;D xsi:type="xsd:double"&gt;15.01217146650888&lt;/D&gt;&lt;D xsi:type="xsd:double"&gt;15.03931952023553&lt;/D&gt;&lt;D xsi:type="xsd:double"&gt;15.03931952023553&lt;/D&gt;&lt;D xsi:type="xsd:double"&gt;15.08818375163921&lt;/D&gt;&lt;D xsi:type="xsd:double"&gt;14.9307321595524&lt;/D&gt;&lt;D xsi:type="xsd:double"&gt;14.659264566881809&lt;/D&gt;&lt;D xsi:type="xsd:double"&gt;14.659264566881809&lt;/D&gt;&lt;D xsi:type="xsd:double"&gt;14.71355743818614&lt;/D&gt;&lt;D xsi:type="xsd:double"&gt;14.68641100253398&lt;/D&gt;&lt;D xsi:type="xsd:double"&gt;14.75699302968918&lt;/D&gt;&lt;D xsi:type="xsd:double"&gt;15.05017841811129&lt;/D&gt;&lt;D xsi:type="xsd:double"&gt;15.05017841811129&lt;/D&gt;&lt;D xsi:type="xsd:double"&gt;14.849291234521431&lt;/D&gt;&lt;D xsi:type="xsd:double"&gt;14.68641100253398&lt;/D&gt;&lt;D xsi:type="xsd:double"&gt;14.925301901577271&lt;/D&gt;&lt;D xsi:type="xsd:double"&gt;14.941591057428161&lt;/D&gt;&lt;D xsi:type="xsd:double"&gt;14.76785192756495&lt;/D&gt;&lt;D xsi:type="xsd:double"&gt;14.42037204976403&lt;/D&gt;&lt;D xsi:type="xsd:double"&gt;14.55067720619869&lt;/D&gt;&lt;D xsi:type="xsd:double"&gt;14.0728937900376&lt;/D&gt;&lt;D xsi:type="xsd:double"&gt;14.659264566881809&lt;/D&gt;&lt;D xsi:type="xsd:double"&gt;14.860150132397189&lt;/D&gt;&lt;D xsi:type="xsd:double"&gt;15.06646595588769&lt;/D&gt;&lt;D xsi:type="xsd:double"&gt;15.43566201136564&lt;/D&gt;&lt;D xsi:type="xsd:double"&gt;14.822144798869269&lt;/D&gt;&lt;D xsi:type="xsd:double"&gt;14.98502503085672&lt;/D&gt;&lt;D xsi:type="xsd:double"&gt;15.202199752222979&lt;/D&gt;&lt;D xsi:type="xsd:double"&gt;15.636547576881011&lt;/D&gt;&lt;D xsi:type="xsd:double"&gt;16.83100692632096&lt;/D&gt;&lt;D xsi:type="xsd:double"&gt;13.62768544942932&lt;/D&gt;&lt;D xsi:type="xsd:double"&gt;13.817713735143419&lt;/D&gt;&lt;D xsi:type="xsd:double"&gt;13.817713735143419&lt;/D&gt;&lt;D xsi:type="xsd:double"&gt;14.007740402783041&lt;/D&gt;&lt;D xsi:type="xsd:double"&gt;13.464805217441871&lt;/D&gt;&lt;D xsi:type="xsd:double"&gt;13.73627281011245&lt;/D&gt;&lt;D xsi:type="xsd:double"&gt;13.73627281011245&lt;/D&gt;&lt;D xsi:type="xsd:double"&gt;13.81228509524278&lt;/D&gt;&lt;D xsi:type="xsd:double"&gt;13.55710423131136&lt;/D&gt;&lt;D xsi:type="xsd:double"&gt;13.258490202988609&lt;/D&gt;&lt;D xsi:type="xsd:double"&gt;13.573392578125&lt;/D&gt;&lt;D xsi:type="xsd:double"&gt;14.089181327814&lt;/D&gt;&lt;D xsi:type="xsd:double"&gt;14.610400335478131&lt;/D&gt;&lt;D xsi:type="xsd:double"&gt;14.230345382124421&lt;/D&gt;&lt;D xsi:type="xsd:double"&gt;14.85472149249655&lt;/D&gt;&lt;D xsi:type="xsd:double"&gt;14.089181327814&lt;/D&gt;&lt;D xsi:type="xsd:double"&gt;13.56796312918712&lt;/D&gt;&lt;D xsi:type="xsd:double"&gt;13.21505461148557&lt;/D&gt;&lt;D xsi:type="xsd:double"&gt;15.47366734489356&lt;/D&gt;&lt;D xsi:type="xsd:double"&gt;15.2564926235273&lt;/D&gt;&lt;D xsi:type="xsd:double"&gt;15.77771163119143&lt;/D&gt;&lt;D xsi:type="xsd:double"&gt;16.174054122321539&lt;/D&gt;&lt;D xsi:type="xsd:double"&gt;15.4465209092414&lt;/D&gt;&lt;D xsi:type="xsd:double"&gt;14.9307321595524&lt;/D&gt;&lt;D xsi:type="xsd:double"&gt;15.310787112906111&lt;/D&gt;&lt;D xsi:type="xsd:double"&gt;15.74513493756414&lt;/D&gt;&lt;D xsi:type="xsd:double"&gt;15.218487289999381&lt;/D&gt;&lt;D xsi:type="xsd:double"&gt;16.027461428110492&lt;/D&gt;&lt;D xsi:type="xsd:double"&gt;16.6138322049547&lt;/D&gt;&lt;D xsi:type="xsd:double"&gt;16.2880717409798&lt;/D&gt;&lt;D xsi:type="xsd:double"&gt;16.722419565637828&lt;/D&gt;&lt;D xsi:type="xsd:double"&gt;16.83100692632096&lt;/D&gt;&lt;D xsi:type="xsd:double"&gt;16.445521714992118&lt;/D&gt;&lt;D xsi:type="xsd:double"&gt;16.668126694333509&lt;/D&gt;&lt;D xsi:type="xsd:double"&gt;16.8201480284452&lt;/D&gt;&lt;D xsi:type="xsd:double"&gt;17.53682396172406&lt;/D&gt;&lt;D xsi:type="xsd:double"&gt;18.351226739735811&lt;/D&gt;&lt;D xsi:type="xsd:double"&gt;15.8754400939988&lt;/D&gt;&lt;D xsi:type="xsd:double"&gt;16.022032788209849&lt;/D&gt;&lt;D xsi:type="xsd:double"&gt;16.11976125101722&lt;/D&gt;&lt;D xsi:type="xsd:double"&gt;16.049179223862009&lt;/D&gt;&lt;D xsi:type="xsd:double"&gt;15.53881911407365&lt;/D&gt;&lt;D xsi:type="xsd:double"&gt;15.19677111232234&lt;/D&gt;&lt;D xsi:type="xsd:double"&gt;15.52796183427237&lt;/D&gt;&lt;D xsi:type="xsd:double"&gt;</t>
        </r>
      </text>
    </comment>
    <comment ref="A9" authorId="0" shapeId="0" xr:uid="{00000000-0006-0000-0000-000009000000}">
      <text>
        <r>
          <rPr>
            <b/>
            <sz val="9"/>
            <color indexed="81"/>
            <rFont val="Tahoma"/>
            <family val="2"/>
          </rPr>
          <t>16.233777251600991&lt;/D&gt;&lt;D xsi:type="xsd:double"&gt;16.559539333650381&lt;/D&gt;&lt;D xsi:type="xsd:double"&gt;16.825576668345839&lt;/D&gt;&lt;D xsi:type="xsd:double"&gt;17.205633239774031&lt;/D&gt;&lt;D xsi:type="xsd:double"&gt;17.1296209546437&lt;/D&gt;&lt;D xsi:type="xsd:double"&gt;17.64540970433271&lt;/D&gt;&lt;D xsi:type="xsd:double"&gt;17.927736194879049&lt;/D&gt;&lt;D xsi:type="xsd:double"&gt;18.31865004610852&lt;/D&gt;&lt;D xsi:type="xsd:double"&gt;18.6769888217852&lt;/D&gt;&lt;D xsi:type="xsd:double"&gt;18.905020822952739&lt;/D&gt;&lt;D xsi:type="xsd:double"&gt;19.0027492857601&lt;/D&gt;&lt;D xsi:type="xsd:double"&gt;19.377375599213181&lt;/D&gt;&lt;D xsi:type="xsd:double"&gt;20.007180349485949&lt;/D&gt;&lt;D xsi:type="xsd:double"&gt;19.3990933949647&lt;/D&gt;&lt;D xsi:type="xsd:double"&gt;19.545686089175749&lt;/D&gt;&lt;D xsi:type="xsd:double"&gt;19.545686089175749&lt;/D&gt;&lt;D xsi:type="xsd:double"&gt;19.708566321163211&lt;/D&gt;&lt;D xsi:type="xsd:double"&gt;19.63255565410736&lt;/D&gt;&lt;D xsi:type="xsd:double"&gt;19.92574104252947&lt;/D&gt;&lt;D xsi:type="xsd:double"&gt;19.871446553150658&lt;/D&gt;&lt;D xsi:type="xsd:double"&gt;20.33294243153534&lt;/D&gt;&lt;D xsi:type="xsd:double"&gt;19.811723423871211&lt;/D&gt;&lt;D xsi:type="xsd:double"&gt;20.40895309859118&lt;/D&gt;&lt;D xsi:type="xsd:double"&gt;20.316653275684459&lt;/D&gt;&lt;D xsi:type="xsd:double"&gt;20.555545792802238&lt;/D&gt;&lt;D xsi:type="xsd:double"&gt;20.197208635200049&lt;/D&gt;&lt;D xsi:type="xsd:double"&gt;19.724853858939611&lt;/D&gt;&lt;D xsi:type="xsd:double"&gt;20.061474838864761&lt;/D&gt;&lt;D xsi:type="xsd:double"&gt;19.426239830616861&lt;/D&gt;&lt;D xsi:type="xsd:double"&gt;18.785574564393841&lt;/D&gt;&lt;D xsi:type="xsd:double"&gt;19.724853858939611&lt;/D&gt;&lt;D xsi:type="xsd:double"&gt;20.631556459858079&lt;/D&gt;&lt;D xsi:type="xsd:double"&gt;20.577263588553759&lt;/D&gt;&lt;D xsi:type="xsd:double"&gt;20.35466022728686&lt;/D&gt;&lt;D xsi:type="xsd:double"&gt;20.468676227870631&lt;/D&gt;&lt;D xsi:type="xsd:double"&gt;21.0116114132118&lt;/D&gt;&lt;D xsi:type="xsd:double"&gt;20.088621274516921&lt;/D&gt;&lt;D xsi:type="xsd:double"&gt;20.631556459858079&lt;/D&gt;&lt;D xsi:type="xsd:double"&gt;20.631556459858079&lt;/D&gt;&lt;D xsi:type="xsd:double"&gt;20.631556459858079&lt;/D&gt;&lt;D xsi:type="xsd:double"&gt;20.9953238754354&lt;/D&gt;&lt;D xsi:type="xsd:double"&gt;20.935600746155949&lt;/D&gt;&lt;D xsi:type="xsd:double"&gt;20.74014382054121&lt;/D&gt;&lt;D xsi:type="xsd:double"&gt;21.17449164519925&lt;/D&gt;&lt;D xsi:type="xsd:double"&gt;21.163634365397971&lt;/D&gt;&lt;D xsi:type="xsd:double"&gt;21.39709662454063&lt;/D&gt;&lt;D xsi:type="xsd:double"&gt;21.44596085594431&lt;/D&gt;&lt;D xsi:type="xsd:double"&gt;21.0116114132118&lt;/D&gt;&lt;D xsi:type="xsd:double"&gt;20.957318541907469&lt;/D&gt;&lt;D xsi:type="xsd:double"&gt;21.283079005882382&lt;/D&gt;&lt;D xsi:type="xsd:double"&gt;21.283079005882382&lt;/D&gt;&lt;D xsi:type="xsd:double"&gt;21.228786134578051&lt;/D&gt;&lt;D xsi:type="xsd:double"&gt;21.668564217211209&lt;/D&gt;&lt;D xsi:type="xsd:double"&gt;21.826015809298031&lt;/D&gt;&lt;D xsi:type="xsd:double"&gt;22.2332171983039&lt;/D&gt;&lt;D xsi:type="xsd:double"&gt;21.73914624436642&lt;/D&gt;&lt;D xsi:type="xsd:double"&gt;21.500253727248641&lt;/D&gt;&lt;D xsi:type="xsd:double"&gt;21.999754939161239&lt;/D&gt;&lt;D xsi:type="xsd:double"&gt;22.0431889125898&lt;/D&gt;&lt;D xsi:type="xsd:double"&gt;21.722857088515539&lt;/D&gt;&lt;D xsi:type="xsd:double"&gt;21.500253727248641&lt;/D&gt;&lt;D xsi:type="xsd:double"&gt;22.53183122662664&lt;/D&gt;&lt;D xsi:type="xsd:double"&gt;22.03233163278853&lt;/D&gt;&lt;D xsi:type="xsd:double"&gt;21.228786134578051&lt;/D&gt;&lt;D xsi:type="xsd:double"&gt;22.564407920253931&lt;/D&gt;&lt;D xsi:type="xsd:double"&gt;20.827013385472821&lt;/D&gt;&lt;D xsi:type="xsd:double"&gt;17.94402535072993&lt;/D&gt;&lt;D xsi:type="xsd:double"&gt;17.178485186047389&lt;/D&gt;&lt;D xsi:type="xsd:double"&gt;16.570398231526141&lt;/D&gt;&lt;D xsi:type="xsd:double"&gt;16.776712436942152&lt;/D&gt;&lt;D xsi:type="xsd:double"&gt;17.401088547314281&lt;/D&gt;&lt;D xsi:type="xsd:double"&gt;16.8364355662216&lt;/D&gt;&lt;D xsi:type="xsd:double"&gt;17.9711717863821&lt;/D&gt;&lt;D xsi:type="xsd:double"&gt;19.545686089175749&lt;/D&gt;&lt;D xsi:type="xsd:double"&gt;21.0984809781434&lt;/D&gt;&lt;D xsi:type="xsd:double"&gt;21.7174284486149&lt;/D&gt;&lt;D xsi:type="xsd:double"&gt;22.526402586726011&lt;/D&gt;&lt;D xsi:type="xsd:double"&gt;23.0910555678187&lt;/D&gt;&lt;D xsi:type="xsd:double"&gt;24.301802455035041&lt;/D&gt;&lt;D xsi:type="xsd:double"&gt;24.426677353494568&lt;/D&gt;&lt;D xsi:type="xsd:double"&gt;24.61127538123354&lt;/D&gt;&lt;D xsi:type="xsd:double"&gt;23.248507159905511&lt;/D&gt;&lt;D xsi:type="xsd:double"&gt;24.0194759644887&lt;/D&gt;&lt;D xsi:type="xsd:double"&gt;25.186787260201989&lt;/D&gt;&lt;D xsi:type="xsd:double"&gt;24.975042796810861&lt;/D&gt;&lt;D xsi:type="xsd:double"&gt;25.697147369990361&lt;/D&gt;&lt;D xsi:type="xsd:double"&gt;25.4636851108477&lt;/D&gt;&lt;D xsi:type="xsd:double"&gt;25.952325806810059&lt;/D&gt;&lt;D xsi:type="xsd:double"&gt;27.41825274892058&lt;/D&gt;&lt;D xsi:type="xsd:double"&gt;27.41825274892058&lt;/D&gt;&lt;D xsi:type="xsd:double"&gt;28.23265552693233&lt;/D&gt;&lt;D xsi:type="xsd:double"&gt;27.906895062957421&lt;/D&gt;&lt;D xsi:type="xsd:double"&gt;28.58556404463388&lt;/D&gt;&lt;D xsi:type="xsd:double"&gt;28.58556404463388&lt;/D&gt;&lt;D xsi:type="xsd:double"&gt;29.047061541093051&lt;/D&gt;&lt;D xsi:type="xsd:double"&gt;29.589996726434212&lt;/D&gt;&lt;D xsi:type="xsd:double"&gt;29.644289597738531&lt;/D&gt;&lt;D xsi:type="xsd:double"&gt;28.938472562335431&lt;/D&gt;&lt;D xsi:type="xsd:double"&gt;29.807171447800471&lt;/D&gt;&lt;D xsi:type="xsd:double"&gt;29.807171447800471&lt;/D&gt;&lt;/FQL&gt;&lt;FQL&gt;&lt;Q&gt;PRL-IT^FREF_MARKET_VALUE_COMPANY(42735,42369,,EUR,,0)&lt;/Q&gt;&lt;R&gt;262&lt;/R&gt;&lt;C&gt;1&lt;/C&gt;&lt;D xsi:type="xsd:double"&gt;9.8271359158922&lt;/D&gt;&lt;D xsi:type="xsd:double"&gt;9.284200730551035&lt;/D&gt;&lt;D xsi:type="xsd:double"&gt;9.4470809625384859&lt;/D&gt;&lt;D xsi:type="xsd:double"&gt;9.284200730551035&lt;/D&gt;&lt;D xsi:type="xsd:double"&gt;9.2461953970231114&lt;/D&gt;&lt;D xsi:type="xsd:double"&gt;9.2461953970231114&lt;/D&gt;&lt;D xsi:type="xsd:double"&gt;9.3764997444205225&lt;/D&gt;&lt;D xsi:type="xsd:double"&gt;9.46336930935213&lt;/D&gt;&lt;D xsi:type="xsd:double"&gt;9.5393799764079752&lt;/D&gt;&lt;D xsi:type="xsd:double"&gt;9.4959451939421715&lt;/D&gt;&lt;D xsi:type="xsd:double"&gt;9.4959451939421715&lt;/D&gt;&lt;D xsi:type="xsd:double"&gt;9.5013746428800516&lt;/D&gt;&lt;D xsi:type="xsd:double"&gt;9.5013746428800516&lt;/D&gt;&lt;D xsi:type="xsd:double"&gt;9.6099620035631812&lt;/D&gt;&lt;D xsi:type="xsd:double"&gt;9.5285218875694557&lt;/D&gt;&lt;D xsi:type="xsd:double"&gt;9.4090756290105642&lt;/D&gt;&lt;D xsi:type="xsd:double"&gt;9.6153914525010631&lt;/D&gt;&lt;D xsi:type="xsd:double"&gt;9.7728430445878764&lt;/D&gt;&lt;D xsi:type="xsd:double"&gt;9.22990705020947&lt;/D&gt;&lt;D xsi:type="xsd:double"&gt;8.99644479106681&lt;/D&gt;&lt;D xsi:type="xsd:double"&gt;8.9367216617873648&lt;/D&gt;&lt;D xsi:type="xsd:double"&gt;8.8172762122657158&lt;/D&gt;&lt;D xsi:type="xsd:double"&gt;8.77384062076267&lt;/D&gt;&lt;D xsi:type="xsd:double"&gt;8.7412647361726279&lt;/D&gt;&lt;D xsi:type="xsd:double"&gt;8.7195477494583464&lt;/D&gt;&lt;D xsi:type="xsd:double"&gt;8.958439457538887&lt;/D&gt;&lt;D xsi:type="xsd:double"&gt;9.2461953970231114&lt;/D&gt;&lt;D xsi:type="xsd:double"&gt;9.4362228736999683&lt;/D&gt;&lt;D xsi:type="xsd:double"&gt;10.098604317600021&lt;/D&gt;&lt;D xsi:type="xsd:double"&gt;10.424365590612171&lt;/D&gt;&lt;D xsi:type="xsd:double"&gt;8.6869710558310622&lt;/D&gt;&lt;D xsi:type="xsd:double"&gt;9.4525104114763678&lt;/D&gt;&lt;D xsi:type="xsd:double"&gt;10.424365590612171&lt;/D&gt;&lt;D xsi:type="xsd:double"&gt;11.173616599443831&lt;/D&gt;&lt;D xsi:type="xsd:double"&gt;11.23876917766116&lt;/D&gt;&lt;D xsi:type="xsd:double"&gt;11.4776608857417&lt;/D&gt;&lt;D xsi:type="xsd:double"&gt;11.662258913480681&lt;/D&gt;&lt;D xsi:type="xsd:double"&gt;11.369073525058569&lt;/D&gt;&lt;D xsi:type="xsd:double"&gt;11.77084627416381&lt;/D&gt;&lt;D xsi:type="xsd:double"&gt;12.080319200362309&lt;/D&gt;&lt;D xsi:type="xsd:double"&gt;12.487521398405431&lt;/D&gt;&lt;D xsi:type="xsd:double"&gt;13.21505461148557&lt;/D&gt;&lt;D xsi:type="xsd:double"&gt;13.49195246213127&lt;/D&gt;&lt;D xsi:type="xsd:double"&gt;13.768849503739739&lt;/D&gt;&lt;D xsi:type="xsd:double"&gt;13.74713170798821&lt;/D&gt;&lt;D xsi:type="xsd:double"&gt;14.24663291990082&lt;/D&gt;&lt;D xsi:type="xsd:double"&gt;14.78956810524198&lt;/D&gt;&lt;D xsi:type="xsd:double"&gt;14.794998363217109&lt;/D&gt;&lt;D xsi:type="xsd:double"&gt;14.55067720619869&lt;/D&gt;&lt;D xsi:type="xsd:double"&gt;14.63211651315517&lt;/D&gt;&lt;D xsi:type="xsd:double"&gt;14.55067720619869&lt;/D&gt;&lt;D xsi:type="xsd:double"&gt;14.442089845515561&lt;/D&gt;&lt;D xsi:type="xsd:double"&gt;14.44751848541619&lt;/D&gt;&lt;D xsi:type="xsd:double"&gt;14.33350248483243&lt;/D&gt;&lt;D xsi:type="xsd:double"&gt;14.43123094763979&lt;/D&gt;&lt;D xsi:type="xsd:double"&gt;14.572395001950211&lt;/D&gt;&lt;D xsi:type="xsd:double"&gt;14.55067720619869&lt;/D&gt;&lt;D xsi:type="xsd:double"&gt;14.42037204976403&lt;/D&gt;&lt;D xsi:type="xsd:double"&gt;14.37693807633547&lt;/D&gt;&lt;D xsi:type="xsd:double"&gt;14.17062225284497&lt;/D&gt;&lt;D xsi:type="xsd:double"&gt;14.100040225689771&lt;/D&gt;&lt;D xsi:type="xsd:double"&gt;14.33350248483243&lt;/D&gt;&lt;D xsi:type="xsd:double"&gt;14.62668787325453&lt;/D&gt;&lt;D xsi:type="xsd:double"&gt;14.442089845515561&lt;/D&gt;&lt;D xsi:type="xsd:double"&gt;14.501812974795&lt;/D&gt;&lt;D xsi:type="xsd:double"&gt;14.42580230773916&lt;/D&gt;&lt;D xsi:type="xsd:double"&gt;14.63211651315517&lt;/D&gt;&lt;D xsi:type="xsd:double"&gt;14.610400335478131&lt;/D&gt;&lt;D xsi:type="xsd:double"&gt;14.610400335478131&lt;/D&gt;&lt;D xsi:type="xsd:double"&gt;14.76242166958982&lt;/D&gt;&lt;D xsi:type="xsd:double"&gt;15.1696230585957&lt;/D&gt;&lt;D xsi:type="xsd:double"&gt;15.251063983626659&lt;/D&gt;&lt;D xsi:type="xsd:double"&gt;15.202199752222979&lt;/D&gt;&lt;D xsi:type="xsd:double"&gt;15.41937447358924&lt;/D&gt;&lt;D xsi:type="xsd:double"&gt;15.82657586259511&lt;/D&gt;&lt;D xsi:type="xsd:double"&gt;15.533390474173011&lt;/D&gt;&lt;D xsi:type="xsd:double"&gt;15.956881019029771&lt;/D&gt;&lt;D xsi:type="xsd:double"&gt;15.821145604619989&lt;/D&gt;&lt;D xsi:type="xsd:double"&gt;15.47366734489356&lt;/D&gt;&lt;D xsi:type="xsd:double"&gt;15.310787112906111&lt;/D&gt;&lt;D xsi:type="xsd:double"&gt;15.864581196123041&lt;/D&gt;&lt;D xsi:type="xsd:double"&gt;16.396657483588442&lt;/D&gt;&lt;D xsi:type="xsd:double"&gt;14.9307321595524&lt;/D&gt;&lt;D xsi:type="xsd:double"&gt;15.02303036438464&lt;/D&gt;&lt;D xsi:type="xsd:double"&gt;14.8275734387699&lt;/D&gt;&lt;D xsi:type="xsd:double"&gt;14.925301901577271&lt;/D&gt;&lt;D xsi:type="xsd:double"&gt;14.979596390956081&lt;/D&gt;&lt;D xsi:type="xsd:double"&gt;14.979596390956081&lt;/D&gt;&lt;D xsi:type="xsd:double"&gt;14.979596390956081&lt;/D&gt;&lt;D xsi:type="xsd:double"&gt;15.01217146650888&lt;/D&gt;&lt;D xsi:type="xsd:double"&gt;15.03931952023553&lt;/D&gt;&lt;D xsi:type="xsd:double"&gt;15.03931952023553&lt;/D&gt;&lt;D xsi:type="xsd:double"&gt;15.08818375163921&lt;/D&gt;&lt;D xsi:type="xsd:double"&gt;14.9307321595524&lt;/D&gt;&lt;D xsi:type="xsd:double"&gt;14.659264566881809&lt;/D&gt;&lt;D xsi:type="xsd:double"&gt;14.659264566881809&lt;/D&gt;&lt;D xsi:type="xsd:double"&gt;14.71355743818614&lt;/D&gt;&lt;D xsi:type="xsd:double"&gt;14.68641100253398&lt;/D&gt;&lt;D xsi:type="xsd:double"&gt;14.75699302968918&lt;/D&gt;&lt;D xsi:type="xsd:double"&gt;15.05017841811129&lt;/D&gt;&lt;D xsi:type="xsd:double"&gt;15.05017841811129&lt;/D&gt;&lt;D xsi:type="xsd:double"&gt;14.849291234521431&lt;/D&gt;&lt;D xsi:type="xsd:double"&gt;14.68641100253398&lt;/D&gt;&lt;D xsi:type="xsd:double"&gt;14.925301901577271&lt;/D&gt;&lt;D xsi:type="xsd:double"&gt;14.941591057428161&lt;/D&gt;&lt;D xsi:type="xsd:double"&gt;14.76785192756495&lt;/D&gt;&lt;D xsi:type="xsd:double"&gt;14.42037204976403&lt;/D&gt;&lt;D xsi:type="xsd:double"&gt;14.55067720619869&lt;/D&gt;&lt;D xsi:type="xsd:double"&gt;14.0728937900376&lt;/D&gt;&lt;D xsi:type="xsd:double"&gt;14.659264566881809&lt;/D&gt;&lt;D xsi:type="xsd:double"&gt;14.860150132397189&lt;/D&gt;&lt;D xsi:type="xsd:double"&gt;15.06646595588769&lt;/D&gt;&lt;D xsi:type="xsd:double"&gt;15.43566201136564&lt;/D&gt;&lt;D xsi:type="xsd:double"&gt;14.822144798869269&lt;/D&gt;&lt;D xsi:type="xsd:double"&gt;14.98502503085672&lt;/D&gt;&lt;D xsi:type="xsd:double"&gt;15.202199752222979&lt;/D&gt;&lt;D xsi:type="xsd:double"&gt;15.636547576881011&lt;/D&gt;&lt;D xsi:type="xsd:double"&gt;16.83100692632096&lt;/D&gt;&lt;D xsi:type="xsd:double"&gt;13.62768544942932&lt;/D&gt;&lt;D xsi:type="xsd:double"&gt;13.817713735143419&lt;/D&gt;&lt;D xsi:type="xsd:double"&gt;13.817713735143419&lt;/D&gt;&lt;D xsi:type="xsd:double"&gt;14.007740402783041&lt;/D&gt;&lt;D xsi:type="xsd:double"&gt;13.464805217441871&lt;/D&gt;&lt;D xsi:type="xsd:double"&gt;13.73627281011245&lt;/D&gt;&lt;D xsi:type="xsd:double"&gt;13.73627281011245&lt;/D&gt;&lt;D xsi:type="xsd:double"&gt;13.81228509524278&lt;/D&gt;&lt;D xsi:type="xsd:double"&gt;13.55710423131136&lt;/D&gt;&lt;D xsi:type="xsd:double"&gt;13.258490202988609&lt;/D&gt;&lt;D xsi:type="xsd:double"&gt;13.573392578125&lt;/D&gt;&lt;D xsi:type="xsd:double"&gt;14.089181327814&lt;/D&gt;&lt;D xsi:type="xsd:double"&gt;14.610400335478131&lt;/D&gt;&lt;D xsi:type="xsd:double"&gt;14.230345382124421&lt;/D&gt;&lt;D xsi:type="xsd:double"&gt;14.85472149249655&lt;/D&gt;&lt;D xsi:type="xsd:double"&gt;14.089181327814&lt;/D&gt;&lt;D xsi:type="xsd:double"&gt;13.56796312918712&lt;/D&gt;&lt;D xsi:type="xsd:double"&gt;13.21505461148557&lt;/D&gt;&lt;D xsi:type="xsd:double"&gt;15.47366734489356&lt;/D&gt;&lt;D xsi:type="xsd:double"&gt;15.2564926235273&lt;/D&gt;&lt;D xsi:type="xsd:double"&gt;15.77771163119143&lt;/D&gt;&lt;D xsi:type="xsd:double"&gt;16.174054122321539&lt;/D&gt;&lt;D xsi:type="xsd:double"&gt;15.4465209092414&lt;/D&gt;&lt;D xsi:type="xsd:double"&gt;14.9307321595524&lt;/D&gt;&lt;D xsi:type="xsd:double"&gt;15.310787112906111&lt;/D&gt;&lt;D xsi:type="xsd:double"&gt;15.74513493756414&lt;/D&gt;&lt;D xsi:type="xsd:double"&gt;15.218487289999381&lt;/D&gt;&lt;D xsi:type="xsd:double"&gt;16.027461428110492&lt;/D&gt;&lt;D xsi:type="xsd:double"&gt;16.6138322049547&lt;/D&gt;&lt;D xsi:type="xsd:double"&gt;16.2880717409798&lt;/D&gt;&lt;D xsi:type="xsd:double"&gt;16.722419565637828&lt;/D&gt;&lt;D xsi:type="xsd:double"&gt;16.83100692632096&lt;/D&gt;&lt;D xsi:type="xsd:double"&gt;16.445521714992118&lt;/D&gt;&lt;D xsi:type="xsd:double"&gt;16.668126694333509&lt;/D&gt;&lt;D xsi:type="xsd:double"&gt;16.8201480284452&lt;/D&gt;&lt;D xsi:type="xsd:double"&gt;17.53682396172406&lt;/D&gt;&lt;D xsi:type="xsd:double"&gt;18.351226739735811&lt;/D&gt;&lt;D xsi:type="xsd:double"&gt;15.8754400939988&lt;/D&gt;&lt;D xsi:type="xsd:double"&gt;16.022032788209849&lt;/D&gt;&lt;D xsi:type="xsd:double"&gt;16.11976125101722&lt;/D&gt;&lt;D xsi:type="xsd:double"&gt;16.049179223862009&lt;/D&gt;&lt;D xsi:type="xsd:double"&gt;15.53881911407365&lt;/D&gt;&lt;D xsi:type="xsd:double"&gt;15.19677111232234&lt;/D&gt;&lt;D xsi:type="xsd:double"&gt;15.52796183427237&lt;/D&gt;&lt;D xsi:type="xsd:double"&gt;16.233777251600991&lt;/D&gt;&lt;D xsi:type="xsd:double"&gt;16.559539333650381&lt;/D&gt;&lt;D xsi:type="xsd:double"&gt;16.825576668345839&lt;/D&gt;&lt;D xsi:type="xsd:double"&gt;17.205633239774031&lt;/D&gt;&lt;D xsi:type="xsd:double"&gt;17.1296209546437&lt;/D&gt;&lt;D xsi:type="xsd:double"&gt;17.64540970433271&lt;/D&gt;&lt;D xsi:type="xsd:double"&gt;17.927736194879049&lt;/D&gt;&lt;D xsi:type="xsd:double"&gt;18.31865004610852&lt;/D&gt;&lt;D xsi:type="xsd:double"&gt;18.6769888217852&lt;/D&gt;&lt;D xsi:type="xsd:double"&gt;18.905020822952739&lt;/D&gt;&lt;D xsi:type="xsd:double"&gt;19.0027492857601&lt;/D&gt;&lt;D xsi:type="xsd:double"&gt;19.377375599213181&lt;/D&gt;&lt;D xsi:type="xsd:double"&gt;20.007180349485949&lt;/D&gt;&lt;D xsi:type="xsd:double"&gt;19.3990933949647&lt;/D&gt;&lt;D xsi:type="xsd:double"&gt;19.545686089175749&lt;/D&gt;&lt;D xsi:type="xsd:double"&gt;19.545686089175749&lt;/D&gt;&lt;D xsi:type="xsd:double"&gt;19.708566321163211&lt;/D&gt;&lt;D xsi:type="xsd:double"&gt;19.63255565410736&lt;/D&gt;&lt;D xsi:type="xsd:double"&gt;19.92574104252947&lt;/D&gt;&lt;D xsi:type="xsd:double"&gt;19.871446553150658&lt;/D&gt;&lt;D xsi:type="xsd:double"&gt;20.33294243153534&lt;/D&gt;&lt;D xsi:type="xsd:double"&gt;19.811723423871211&lt;/D&gt;&lt;D xsi:type="xsd:double"&gt;20.40895309859118&lt;/D&gt;&lt;D xsi:type="xsd:double"&gt;20.316653275684459&lt;/D&gt;&lt;D xsi:type="xsd:double"&gt;20.555545792802238&lt;/D&gt;&lt;D xsi:type="xsd:double"&gt;20.197208635200049&lt;/D&gt;&lt;D xsi:type="xsd:double"&gt;19.724853858939611&lt;/D&gt;&lt;D xsi:type="xsd:double"&gt;20.061474838864761&lt;/D&gt;&lt;D xsi:type="xsd:double"&gt;19.426239830616861&lt;/D&gt;&lt;D xsi:type="xsd:double"&gt;18.785574564393841&lt;/D&gt;&lt;D xsi:type="xsd:double"&gt;19.724853858939611&lt;/D&gt;&lt;D xsi:type="xsd:double"&gt;20.631556459858079&lt;/D&gt;&lt;D xsi:type="xsd:double"&gt;20.577263588553759&lt;/D&gt;&lt;D xsi:type="xsd:double"&gt;20.35466022728686&lt;/D&gt;&lt;D xsi:type="xsd:double"&gt;20.468676227870631&lt;/D&gt;&lt;D xsi:type="xsd:double"&gt;21.0116114132118&lt;/D&gt;&lt;D xsi:type="xsd:double"&gt;20.088621274516921&lt;/D&gt;&lt;D xsi:type="xsd:double"&gt;20.631556459858079&lt;/D&gt;&lt;D xsi:type="xsd:double"&gt;20.631556459858079&lt;/D&gt;&lt;D xsi:type="xsd:double"&gt;20.631556459858079&lt;/D&gt;&lt;D xsi:type="xsd:double"&gt;20.9953238754354&lt;/D&gt;&lt;D xsi:type="xsd:double"&gt;20.935600746155949&lt;/D&gt;&lt;D xsi:type="xsd:double"&gt;20.74014382054121&lt;/D&gt;&lt;D xsi:type="xsd:double"&gt;21.17449164519925&lt;/D&gt;&lt;D xsi:type="xsd:double"&gt;21.163634365397971&lt;/D&gt;&lt;D xsi:type="xsd:double"&gt;21.39709662454063&lt;/D&gt;&lt;D xsi:type="xsd:double"&gt;21.44596085594431&lt;/D&gt;&lt;D xsi:type="xsd:double"&gt;21.0116114132118&lt;/D&gt;&lt;D xsi:type="xsd:double"&gt;20.957318541907469&lt;/D&gt;&lt;D xsi:type="xsd:double"&gt;21.283079005882382&lt;/D&gt;&lt;D xsi:type="xsd:double"&gt;21.283079005882382&lt;/D&gt;&lt;D xsi:type="xsd:double"&gt;21.228786134578051&lt;/D&gt;&lt;D xsi:type="xsd:double"&gt;21.668564217211209&lt;/D&gt;&lt;D xsi:type="xsd:double"&gt;21.826015809298031&lt;/D&gt;&lt;D xsi:type="xsd:double"&gt;22.2332171983039&lt;/D&gt;&lt;D xsi:type="xsd:double"&gt;21.73914624436642&lt;/D&gt;&lt;D xsi:type="xsd:double"&gt;21.500253727248641&lt;/D&gt;&lt;D xsi:type="xsd:double"&gt;21.999754939161239&lt;/D&gt;&lt;D xsi:type="xsd:double"&gt;22.0431889125898&lt;/D&gt;&lt;D xsi:type="xsd:double"&gt;21.722857088515539&lt;/D&gt;&lt;D xsi:type="xsd:double"&gt;21.500253727248641&lt;/D&gt;&lt;D xsi:type="xsd:double"&gt;22.53183122662664&lt;/D&gt;&lt;D xsi:type="xsd:double"&gt;22.03233163278853&lt;/D&gt;&lt;D xsi:type="xsd:double"&gt;21.228786134578051&lt;/D&gt;&lt;D xsi:type="xsd:double"&gt;22.564407920253931&lt;/D&gt;&lt;D xsi:type="xsd:double"&gt;20.827013385472821&lt;/D&gt;&lt;D xsi:type="xsd:double"&gt;17.94402535072993&lt;/D&gt;&lt;D xsi:type="xsd:double"&gt;17.178485186047389&lt;/D&gt;&lt;D xsi:type="xsd:double"&gt;16.570398231526141&lt;/D&gt;&lt;D xsi:type="xsd:double"&gt;16.776712436942152&lt;/D&gt;&lt;D xsi:type="xsd:double"&gt;17.401088547314281&lt;/D&gt;&lt;D xsi:type="xsd:double"&gt;16.8364355662216&lt;/D&gt;&lt;D xsi:type="xsd:double"&gt;17.9711717863821&lt;/D&gt;&lt;D xsi:type="xsd:double"&gt;19.545686089175749&lt;/D&gt;&lt;D xsi:type="xsd:double"&gt;21.0984809781434&lt;/D&gt;&lt;D xsi:type="xsd:double"&gt;21.7174284486149&lt;/D&gt;&lt;D xsi:type="xsd:double"&gt;22.526402586726011&lt;/D&gt;&lt;D xsi:type="xsd:double"&gt;23.0910555678187&lt;/D&gt;&lt;D xsi:type="xsd:double"&gt;24.301802455035041&lt;/D&gt;&lt;D xsi:type="xsd:double"&gt;24.426677353494568&lt;/D&gt;&lt;D xsi:type="xsd:double"&gt;24.61127538123354&lt;/D&gt;&lt;D xsi:type="xsd:double"&gt;23.248507159905511&lt;/D&gt;&lt;D xsi:type="xsd:double"&gt;24.0194759644887&lt;/D&gt;&lt;D xsi:type="xsd:double"&gt;25.186787260201989&lt;/D&gt;&lt;D xsi:type="xsd:double"&gt;24.975042796810861&lt;/D&gt;&lt;D xsi:type="xsd:double"&gt;25.697147369990361&lt;/D&gt;&lt;D xsi:type="xsd:double"&gt;25.4636851108477&lt;/D&gt;&lt;D xsi:type="xsd:double"&gt;25.952325806810059&lt;/D&gt;&lt;D xsi:type="xsd:double"&gt;27.41825274892058&lt;/D&gt;&lt;D xsi:type="xsd:double"&gt;27.41825274892058&lt;/D&gt;&lt;D xsi:type="xsd:double"&gt;28.23265552693233&lt;/D&gt;&lt;D xsi:type="xsd:double"&gt;27.906895062957421&lt;/D&gt;&lt;D xsi:type="xsd:double"&gt;28.58556404463388&lt;/D&gt;&lt;D xsi:type="xsd:double"&gt;28.58556404463388&lt;/D&gt;&lt;D xsi:type="xsd:double"&gt;29.047061541093051&lt;/D&gt;&lt;D xsi:type="xsd:double"&gt;29.589996726434212&lt;/D&gt;&lt;D xsi:type="xsd:double"&gt;29.644289597738531&lt;/D&gt;&lt;D xsi:type="xsd:double"&gt;28.938472562335431&lt;/D&gt;&lt;D xsi:type="xsd:double"&gt;29.807171447800471&lt;/D&gt;&lt;D xsi:type="xsd:double"&gt;29.807171447800471&lt;/D&gt;&lt;/FQL&gt;&lt;FQL&gt;&lt;Q&gt;PRL-IT^FREF_MARKET_VALUE_COMPANY(42735,,,EUR,,0)&lt;/Q&gt;&lt;R&gt;1&lt;/R&gt;&lt;C&gt;1&lt;/C&gt;&lt;D xsi:type="xsd:double"&gt;9.8271359158922&lt;/D&gt;&lt;/FQL&gt;&lt;FQL&gt;&lt;Q&gt;REC-IT^FREF_MARKET_VALUE_COMPANY(42735,,,EUR,,0)&lt;/Q&gt;&lt;R&gt;1&lt;/R&gt;&lt;C&gt;1&lt;/C&gt;&lt;D xsi:type="xsd:double"&gt;5629.6492222049837&lt;/D&gt;&lt;/FQL&gt;&lt;FQL&gt;&lt;Q&gt;BMY-US^FREF_MARKET_VALUE_COMPANY(42735,,,EUR,,0)&lt;/Q&gt;&lt;R&gt;1&lt;/R&gt;&lt;C&gt;1&lt;/C&gt;&lt;D xsi:type="xsd:double"&gt;92596.994271488133&lt;/D&gt;&lt;/FQL&gt;&lt;FQL&gt;&lt;Q&gt;AZN-GB^FREF_MARKET_VALUE_COMPANY(42735,,,EUR,,0)&lt;/Q&gt;&lt;R&gt;1&lt;/R&gt;&lt;C&gt;1&lt;/C&gt;&lt;D xsi:type="xsd:double"&gt;65764.644674593554&lt;/D&gt;&lt;/FQL&gt;&lt;FQL&gt;&lt;Q&gt;PFE-US^FREF_MARKET_VALUE_COMPANY(42735,,,EUR,,0)&lt;/Q&gt;&lt;R&gt;1&lt;/R&gt;&lt;C&gt;1&lt;/C&gt;&lt;D xsi:type="xsd:double"&gt;186869.0883257768&lt;/D&gt;&lt;/FQL&gt;&lt;FQL&gt;&lt;Q&gt;MRK-US^FREF_MARKET_VALUE_COMPANY(42735,,,EUR,,0)&lt;/Q&gt;&lt;R&gt;1&lt;/R&gt;&lt;C&gt;1&lt;/C&gt;&lt;D xsi:type="xsd:double"&gt;153887.37689687411&lt;/D&gt;&lt;/FQL&gt;&lt;FQL&gt;&lt;Q&gt;NOVN-CH^FREF_MARKET_VALUE_COMPANY(42735,,,EUR,,0)&lt;/Q&gt;&lt;R&gt;1&lt;/R&gt;&lt;C&gt;1&lt;/C&gt;&lt;D xsi:type="xsd:double"&gt;181595.225154493&lt;/D&gt;&lt;/FQL&gt;&lt;FQL&gt;&lt;Q&gt;BAYN-DE^FREF_MARKET_VALUE_COMPANY(42735,,,EUR,,0)&lt;/Q&gt;&lt;R&gt;1&lt;/R&gt;&lt;C&gt;1&lt;/C&gt;&lt;D xsi:type="xsd:double"&gt;81975.334381845008&lt;/D&gt;&lt;/FQL&gt;&lt;FQL&gt;&lt;Q&gt;BAS-DE^FREF_MARKET_VALUE_COMPANY(42735,,,EUR,,0)&lt;/Q&gt;&lt;R&gt;1&lt;/R&gt;&lt;C&gt;1&lt;/C&gt;&lt;D xsi:type="xsd:double"&gt;81110.856170120242&lt;/D&gt;&lt;/FQL&gt;&lt;FQL&gt;&lt;Q&gt;SAN-FR^FREF_MARKET_VALUE_COMPANY(42735,,,EUR,,0)&lt;/Q&gt;&lt;R&gt;1&lt;/R&gt;&lt;C&gt;1&lt;/C&gt;&lt;D xsi:type="xsd:double"&gt;99266.876432190882&lt;/D&gt;&lt;/FQL&gt;&lt;FQL&gt;&lt;Q&gt;PRL-IT^FF_NET_DEBT(ANN_R,42735)&lt;/Q&gt;&lt;R&gt;0&lt;/R&gt;&lt;C&gt;0&lt;/C&gt;&lt;/FQL&gt;&lt;FQL&gt;&lt;Q&gt;PRL-IT^FF_NET_DEBT(ANN_R,NOW)&lt;/Q&gt;&lt;R&gt;0&lt;/R&gt;&lt;C&gt;0&lt;/C&gt;&lt;/FQL&gt;&lt;FQL&gt;&lt;Q&gt;REC-IT^FF_NET_DEBT(ANN_R,NOW)&lt;/Q&gt;&lt;R&gt;1&lt;/R&gt;&lt;C&gt;1&lt;/C&gt;&lt;D xsi:type="xsd:double"&gt;198.771&lt;/D&gt;&lt;/FQL&gt;&lt;FQL&gt;&lt;Q&gt;BMY-US^FF_NET_DEBT(ANN_R,NOW)&lt;/Q&gt;&lt;R&gt;1&lt;/R&gt;&lt;C&gt;1&lt;/C&gt;&lt;D xsi:type="xsd:double"&gt;358&lt;/D&gt;&lt;/FQL&gt;&lt;FQL&gt;&lt;Q&gt;AZN-GB^FF_NET_DEBT(ANN_R,NOW)&lt;/Q&gt;&lt;R&gt;1&lt;/R&gt;&lt;C&gt;1&lt;/C&gt;&lt;D xsi:type="xsd:double"&gt;8804.2730546675466&lt;/D&gt;&lt;/FQL&gt;&lt;FQL&gt;&lt;Q&gt;PFE-US^FF_NET_DEBT(ANN_R,NOW)&lt;/Q&gt;&lt;R&gt;1&lt;/R&gt;&lt;C&gt;1&lt;/C&gt;&lt;D xsi:type="xsd:double"&gt;24236&lt;/D&gt;&lt;/FQL&gt;&lt;FQL&gt;&lt;Q&gt;MRK-US^FF_NET_DEBT(ANN_R,NOW)&lt;/Q&gt;&lt;R&gt;1&lt;/R&gt;&lt;C&gt;1&lt;/C&gt;&lt;D xsi:type="xsd:double"&gt;10501&lt;/D&gt;&lt;/FQL&gt;&lt;FQL&gt;&lt;Q&gt;NOVN-CH^FF_NET_DEBT(ANN_R,NOW)&lt;/Q&gt;&lt;R&gt;1&lt;/R&gt;&lt;C&gt;1&lt;/C&gt;&lt;D xsi:type="xsd:double"&gt;16287.00875&lt;/D&gt;&lt;/FQL&gt;&lt;FQL&gt;&lt;Q&gt;BAYN-DE^FF_NET_DEBT(ANN_R,NOW)&lt;/Q&gt;&lt;R&gt;1&lt;/R&gt;&lt;C&gt;1&lt;/C&gt;&lt;D xsi:type="xsd:double"&gt;16983&lt;/D&gt;&lt;/FQL&gt;&lt;FQL&gt;&lt;Q&gt;BAS-DE^FF_NET_DEBT(ANN_R,NOW)&lt;/Q&gt;&lt;R&gt;1&lt;/R&gt;&lt;C&gt;1&lt;/C&gt;&lt;D xsi:type="xsd:double"&gt;14986&lt;/D&gt;&lt;/FQL&gt;&lt;FQL&gt;&lt;Q&gt;SAN-FR^FF_NET_DEBT(ANN_R,NOW)&lt;/Q&gt;&lt;R&gt;1&lt;/R&gt;&lt;C&gt;1&lt;/C&gt;&lt;D xsi:type="xsd:double"&gt;8198&lt;/D&gt;&lt;/FQL&gt;&lt;FQL&gt;&lt;Q&gt;PRL-IT^FF_NET_DEBT(ANN_R,42369)&lt;/Q&gt;&lt;R&gt;1&lt;/R&gt;&lt;C&gt;1&lt;/C&gt;&lt;D xsi:type="xsd:double"&gt;27.238&lt;/D&gt;&lt;/FQL&gt;&lt;FQL&gt;&lt;Q&gt;REC-IT^FF_NET_DEBT(ANN_R,)&lt;/Q&gt;&lt;R&gt;1&lt;/R&gt;&lt;C&gt;1&lt;/C&gt;&lt;D xsi:type="xsd:double"&gt;198.771&lt;/D&gt;&lt;/FQL&gt;&lt;FQL&gt;&lt;Q&gt;BMY-US^FF_NET_DEBT(ANN_R,)&lt;/Q&gt;&lt;R&gt;1&lt;/R&gt;&lt;C&gt;1&lt;/C&gt;&lt;D xsi:type="xsd:double"&gt;358&lt;/D&gt;&lt;/FQL&gt;&lt;FQL&gt;&lt;Q&gt;AZN-GB^FF_NET_DEBT(ANN_R,)&lt;/Q&gt;&lt;R&gt;1&lt;/R&gt;&lt;C&gt;1&lt;/C&gt;&lt;D xsi:type="xsd:double"&gt;8804.2730546675466&lt;/D&gt;&lt;/FQL&gt;&lt;FQL&gt;&lt;Q&gt;PFE-US^FF_NET_DEBT(ANN_R,)&lt;/Q&gt;&lt;R&gt;1&lt;/R&gt;&lt;C&gt;1&lt;/C&gt;&lt;D xsi:type="xsd:double"&gt;24236&lt;/D&gt;&lt;/FQL&gt;&lt;FQL&gt;&lt;Q&gt;MRK-US^FF_NET_DEBT(ANN_R,)&lt;/Q&gt;&lt;R&gt;1&lt;/R&gt;&lt;C&gt;1&lt;/C&gt;&lt;D xsi:type="xsd:double"&gt;10501&lt;/D&gt;&lt;/FQL&gt;&lt;FQL&gt;&lt;Q&gt;NOVN-CH^FF_NET_DEBT(ANN_R,)&lt;/Q&gt;&lt;R&gt;1&lt;/R&gt;&lt;C&gt;1&lt;/C&gt;&lt;D xsi:type="xsd:double"&gt;16287.00875&lt;/D&gt;&lt;/FQL&gt;&lt;FQL&gt;&lt;Q&gt;BAYN-DE^FF_NET_DEBT(ANN_R,)&lt;/Q&gt;&lt;R&gt;1&lt;/R&gt;&lt;C&gt;1&lt;/C&gt;&lt;D xsi:type="xsd:double"&gt;16983&lt;/D&gt;&lt;/FQL&gt;&lt;FQL&gt;&lt;Q&gt;BAS-DE^FF_NET_DEBT(ANN_R,)&lt;/Q&gt;&lt;R&gt;1&lt;/R&gt;&lt;C&gt;1&lt;/C&gt;&lt;D xsi:type="xsd:double"&gt;14986&lt;/D&gt;&lt;/FQL&gt;&lt;FQL&gt;&lt;Q&gt;SAN-FR^FF_NET_DEBT(ANN_R,)&lt;/Q&gt;&lt;R&gt;1&lt;/R&gt;&lt;C&gt;1&lt;/C&gt;&lt;D xsi:type="xsd:double"&gt;8198&lt;/D&gt;&lt;/FQL&gt;&lt;FQL&gt;&lt;Q&gt;REC-IT^FF_NET_DEBT(ANN_R,42735)&lt;/Q&gt;&lt;R&gt;1&lt;/R&gt;&lt;C&gt;1&lt;/C&gt;&lt;D xsi:type="xsd:double"&gt;198.771&lt;/D&gt;&lt;/FQL&gt;&lt;FQL&gt;&lt;Q&gt;BMY-US^FF_NET_DEBT(ANN_R,42735)&lt;/Q&gt;&lt;R&gt;1&lt;/R&gt;&lt;C&gt;1&lt;/C&gt;&lt;D xsi:type="xsd:double"&gt;358&lt;/D&gt;&lt;/FQL&gt;&lt;FQL&gt;&lt;Q&gt;AZN-GB^FF_NET_DEBT(ANN_R,42735)&lt;/Q&gt;&lt;R&gt;1&lt;/R&gt;&lt;C&gt;1&lt;/C&gt;&lt;D xsi:type="xsd:double"&gt;8804.2730546675466&lt;/D&gt;&lt;/FQL&gt;&lt;FQL&gt;&lt;Q&gt;PFE-US^FF_NET_DEBT(ANN_R,42735)&lt;/Q&gt;&lt;R&gt;1&lt;/R&gt;&lt;C&gt;1&lt;/C&gt;&lt;D xsi:type="xsd:double"&gt;24236&lt;/D&gt;&lt;/FQL&gt;&lt;FQL&gt;&lt;Q&gt;MRK-US^FF_NET_DEBT(ANN_R,42735)&lt;/Q&gt;&lt;R&gt;1&lt;/R&gt;&lt;C&gt;1&lt;/C&gt;&lt;D xsi:type="xsd:double"&gt;10501&lt;/D&gt;&lt;/FQL&gt;&lt;FQL&gt;&lt;Q&gt;NOVN-CH^FF_NET_DEBT(ANN_R,42735)&lt;/Q&gt;&lt;R&gt;1&lt;/R&gt;&lt;C&gt;1&lt;/C&gt;&lt;D xsi:type="xsd:double"&gt;16287.00875&lt;/D&gt;&lt;/FQL&gt;&lt;FQL&gt;&lt;Q&gt;BAYN-DE^FF_NET_DEBT(ANN_R,42735)&lt;/Q&gt;&lt;R&gt;1&lt;/R&gt;&lt;C&gt;1&lt;/C&gt;&lt;D xsi:type="xsd:double"&gt;16983&lt;/D&gt;&lt;/FQL&gt;&lt;FQL&gt;&lt;Q&gt;BAS-DE^FF_NET_DEBT(ANN_R,42735)&lt;/Q&gt;&lt;R&gt;1&lt;/R&gt;&lt;C&gt;1&lt;/C&gt;&lt;D xsi:type="xsd:double"&gt;14986&lt;/D&gt;&lt;/FQL&gt;&lt;FQL&gt;&lt;Q&gt;SAN-FR^FF_NET_DEBT(ANN_R,42735)&lt;/Q&gt;&lt;R&gt;1&lt;/R&gt;&lt;C&gt;1&lt;/C&gt;&lt;D xsi:type="xsd:double"&gt;8198&lt;/D&gt;&lt;/FQL&gt;&lt;FQL&gt;&lt;Q&gt;PRL-IT^FF_NET_DEBT(ANN_R,42735,,,,EUR)&lt;/Q&gt;&lt;R&gt;0&lt;/R&gt;&lt;C&gt;0&lt;/C&gt;&lt;/FQL&gt;&lt;FQL&gt;&lt;Q&gt;REC-IT^FF_NET_DEBT(ANN_R,42735,,,,EUR)&lt;/Q&gt;&lt;R&gt;1&lt;/R&gt;&lt;C&gt;1&lt;/C&gt;&lt;D xsi:type="xsd:double"&gt;198.771&lt;/D&gt;&lt;/FQL&gt;&lt;FQL&gt;&lt;Q&gt;BMY-US^FF_NET_DEBT(ANN_R,,,,,EUR)&lt;/Q&gt;&lt;R&gt;1&lt;/R&gt;&lt;C&gt;1&lt;/C&gt;&lt;D xsi:type="xsd:double"&gt;339.41693019866938&lt;/D&gt;&lt;/FQL&gt;&lt;FQL&gt;&lt;Q&gt;AZN-GB^FF_NET_DEBT(ANN_R,,,,,EUR)&lt;/Q&gt;&lt;R&gt;1&lt;/R&gt;&lt;C&gt;1&lt;/C&gt;&lt;D xsi:type="xsd:double"&gt;10314.2927108094&lt;/D&gt;&lt;/FQL&gt;&lt;FQL&gt;&lt;Q&gt;PFE-US^FF_NET_DEBT(ANN_R,,,,,EUR)&lt;/Q&gt;&lt;R&gt;1&lt;/R&gt;&lt;C&gt;1&lt;/C&gt;&lt;D xsi:type="xsd:double"&gt;22977.95731925964&lt;/D&gt;&lt;/FQL&gt;&lt;FQL&gt;&lt;Q&gt;MRK-US^FF_NET_DEBT(ANN_R,,,,,EUR)&lt;/Q&gt;&lt;R&gt;1&lt;/R&gt;&lt;C&gt;1&lt;/C&gt;&lt;D xsi:type="xsd:double"&gt;9955.9139218330383&lt;/D&gt;&lt;/FQL&gt;&lt;FQL&gt;&lt;Q&gt;NOVN-CH^FF_NET_DEBT(ANN_R,,,,,EUR)&lt;/Q&gt;&lt;R&gt;1&lt;/R&gt;&lt;C&gt;1&lt;/C&gt;&lt;D xsi:type="xsd:double"&gt;15193.174044759049&lt;/D&gt;&lt;/FQL&gt;&lt;FQL&gt;&lt;Q&gt;BAYN-DE^FF_NET_DEBT(ANN_R,,,,,EUR)&lt;/Q&gt;&lt;R&gt;1&lt;/R&gt;&lt;C&gt;1&lt;/C&gt;&lt;D xsi:type="xsd:double"&gt;16983&lt;/D&gt;&lt;/FQL&gt;&lt;FQL&gt;&lt;Q&gt;BAS-DE^FF_NET_DEBT(ANN_R,,,,,EUR)&lt;/Q&gt;&lt;R&gt;1&lt;/R&gt;&lt;C&gt;1&lt;/C&gt;&lt;D xsi:type="xsd:double"&gt;14986&lt;/D&gt;&lt;/FQL&gt;&lt;FQL&gt;&lt;Q&gt;SAN-FR^FF_NET_DEBT(ANN_R,,,,,EUR)&lt;/Q&gt;&lt;R&gt;1&lt;/R&gt;&lt;C&gt;1&lt;/C&gt;&lt;D xsi:type="xsd:double"&gt;8198&lt;/D&gt;&lt;/FQL&gt;&lt;FQL&gt;&lt;Q&gt;BMY-US^FF_NET_DEBT(ANN_R,42735,,,,EUR)&lt;/Q&gt;&lt;R&gt;1&lt;/R&gt;&lt;C&gt;1&lt;/C&gt;&lt;D xsi:type="xsd:double"&gt;339.41693019866938&lt;/D&gt;&lt;/FQL&gt;&lt;FQL&gt;&lt;Q&gt;AZN-GB^FF_NET_DEBT(ANN_R,42735,,,,EUR)&lt;/Q&gt;&lt;R&gt;1&lt;/R&gt;&lt;C&gt;1&lt;/C&gt;&lt;D xsi:type="xsd:double"&gt;10314.2927108094&lt;/D&gt;&lt;/FQL&gt;&lt;FQL&gt;&lt;Q&gt;PFE-US^FF_NET_DEBT(ANN_R,42735,,,,EUR)&lt;/Q&gt;&lt;R&gt;1&lt;/R&gt;&lt;C&gt;1&lt;/C&gt;&lt;D xsi:type="xsd:double"&gt;22977.95731925964&lt;/D&gt;&lt;/FQL&gt;&lt;FQL&gt;&lt;Q&gt;MRK-US^FF_NET_DEBT(ANN_R,42735,,,,EUR)&lt;/Q&gt;&lt;R&gt;1&lt;/R&gt;&lt;C&gt;1&lt;/C&gt;&lt;D xsi:type="xsd:double"&gt;9955.9139218330383&lt;/D&gt;&lt;/FQL&gt;&lt;FQL&gt;&lt;Q&gt;NOVN-CH^FF_NET_DEBT(ANN_R,42735,,,,EUR)&lt;/Q&gt;&lt;R&gt;1&lt;/R&gt;&lt;C&gt;1&lt;/C&gt;&lt;D xsi:type="xsd:double"&gt;15193.174044759049&lt;/D&gt;&lt;/FQL&gt;&lt;FQL&gt;&lt;Q&gt;BAYN-DE^FF_NET_DEBT(ANN_R,42735,,,,EUR)&lt;/Q&gt;&lt;R&gt;1&lt;/R&gt;&lt;C&gt;1&lt;/C&gt;&lt;D xsi:type="xsd:double"&gt;16983&lt;/D&gt;&lt;/FQL&gt;&lt;FQL&gt;&lt;Q&gt;BAS-DE^FF_NET_DEBT(ANN_R,42735,,,,EUR)&lt;/Q&gt;&lt;R&gt;1&lt;/R&gt;&lt;C&gt;1&lt;/C&gt;&lt;D xsi:type="xsd:double"&gt;14986&lt;/D&gt;&lt;/FQL&gt;&lt;FQL&gt;&lt;Q&gt;SAN-FR^FF_NET_DEBT(ANN_R,42735,,,,EUR)&lt;/Q&gt;&lt;R&gt;1&lt;/R&gt;&lt;C&gt;1&lt;/C&gt;&lt;D xsi:type="xsd:double"&gt;8198&lt;/D&gt;&lt;/FQL&gt;&lt;/Schema&gt;</t>
        </r>
      </text>
    </comment>
  </commentList>
</comments>
</file>

<file path=xl/sharedStrings.xml><?xml version="1.0" encoding="utf-8"?>
<sst xmlns="http://schemas.openxmlformats.org/spreadsheetml/2006/main" count="3589" uniqueCount="368">
  <si>
    <t>REC-IT</t>
  </si>
  <si>
    <t>AZN-GB</t>
  </si>
  <si>
    <t>PFE-US</t>
  </si>
  <si>
    <t>MRK-US</t>
  </si>
  <si>
    <t>NOVN-CH</t>
  </si>
  <si>
    <t>BAYN-DE</t>
  </si>
  <si>
    <t>BAS-DE</t>
  </si>
  <si>
    <t>SAN-FR</t>
  </si>
  <si>
    <t>Ticker</t>
  </si>
  <si>
    <t>Company Name</t>
  </si>
  <si>
    <t>Local Index Ticker</t>
  </si>
  <si>
    <t>Local Index name</t>
  </si>
  <si>
    <t>PRL-IT</t>
  </si>
  <si>
    <t>This sheet contains FactSet XML data for use with this workbook's =FDS codes.  Modifying the worksheet's contents may damage the workbook's =FDS functionality.</t>
  </si>
  <si>
    <t>Data inizio</t>
  </si>
  <si>
    <t>Data fine</t>
  </si>
  <si>
    <t>Rendimenti</t>
  </si>
  <si>
    <t>D</t>
  </si>
  <si>
    <t>Date</t>
  </si>
  <si>
    <t>Rendimento Mercato</t>
  </si>
  <si>
    <t>Rendimento Mercato - 1</t>
  </si>
  <si>
    <t>Rendimento 
Mercato - 1</t>
  </si>
  <si>
    <t>Rendimento 
Mercato</t>
  </si>
  <si>
    <t>Rendimento 
titolo</t>
  </si>
  <si>
    <t>OUTPUT RIEPILOGO</t>
  </si>
  <si>
    <t>Statistica della regressione</t>
  </si>
  <si>
    <t>R multiplo</t>
  </si>
  <si>
    <t>R al quadrato</t>
  </si>
  <si>
    <t>R al quadrato corretto</t>
  </si>
  <si>
    <t>Errore standard</t>
  </si>
  <si>
    <t>Osservazioni</t>
  </si>
  <si>
    <t>ANALISI VARIANZA</t>
  </si>
  <si>
    <t>Regressione</t>
  </si>
  <si>
    <t>Residuo</t>
  </si>
  <si>
    <t>Totale</t>
  </si>
  <si>
    <t>Intercetta</t>
  </si>
  <si>
    <t>gdl</t>
  </si>
  <si>
    <t>SQ</t>
  </si>
  <si>
    <t>MQ</t>
  </si>
  <si>
    <t>F</t>
  </si>
  <si>
    <t>Significatività F</t>
  </si>
  <si>
    <t>Coefficienti</t>
  </si>
  <si>
    <t>Stat t</t>
  </si>
  <si>
    <t>Valore di significatività</t>
  </si>
  <si>
    <t>Inferiore 95%</t>
  </si>
  <si>
    <t>Superiore 95%</t>
  </si>
  <si>
    <t>Inferiore 95.0%</t>
  </si>
  <si>
    <t>Superiore 95.0%</t>
  </si>
  <si>
    <t>SP50</t>
  </si>
  <si>
    <t>180554</t>
  </si>
  <si>
    <t>180825</t>
  </si>
  <si>
    <t>187653</t>
  </si>
  <si>
    <t>180454</t>
  </si>
  <si>
    <t>Beta</t>
  </si>
  <si>
    <t>Beta / Sum Beta</t>
  </si>
  <si>
    <t>BASF SE</t>
  </si>
  <si>
    <t>Beta Blume</t>
  </si>
  <si>
    <t>Equity Value</t>
  </si>
  <si>
    <t>PFN</t>
  </si>
  <si>
    <t>D/E</t>
  </si>
  <si>
    <t>Tc</t>
  </si>
  <si>
    <t>Beta Unlevered (hamada)</t>
  </si>
  <si>
    <t>Delevering secondo Market Model</t>
  </si>
  <si>
    <t>Pierrel S.p.A.</t>
  </si>
  <si>
    <t>Recordati S.p.A.</t>
  </si>
  <si>
    <t>AstraZeneca PLC</t>
  </si>
  <si>
    <t>Pfizer Inc.</t>
  </si>
  <si>
    <t>Merck &amp; Co., Inc.</t>
  </si>
  <si>
    <t>Novartis AG</t>
  </si>
  <si>
    <t>Bayer AG</t>
  </si>
  <si>
    <t>Sanofi</t>
  </si>
  <si>
    <t>Pendenza</t>
  </si>
  <si>
    <t>Beta Unlevered medio</t>
  </si>
  <si>
    <t>Intercetta (Beta unlevered)</t>
  </si>
  <si>
    <t>167202</t>
  </si>
  <si>
    <t>12/30/16</t>
  </si>
  <si>
    <t>12/29/16</t>
  </si>
  <si>
    <t>12/28/16</t>
  </si>
  <si>
    <t>12/27/16</t>
  </si>
  <si>
    <t>12/26/16</t>
  </si>
  <si>
    <t>12/23/16</t>
  </si>
  <si>
    <t>12/22/16</t>
  </si>
  <si>
    <t>12/21/16</t>
  </si>
  <si>
    <t>12/20/16</t>
  </si>
  <si>
    <t>12/19/16</t>
  </si>
  <si>
    <t>12/16/16</t>
  </si>
  <si>
    <t>12/15/16</t>
  </si>
  <si>
    <t>12/14/16</t>
  </si>
  <si>
    <t>12/13/16</t>
  </si>
  <si>
    <t>12/12/16</t>
  </si>
  <si>
    <t>12/09/16</t>
  </si>
  <si>
    <t>12/08/16</t>
  </si>
  <si>
    <t>12/07/16</t>
  </si>
  <si>
    <t>12/06/16</t>
  </si>
  <si>
    <t>12/05/16</t>
  </si>
  <si>
    <t>12/02/16</t>
  </si>
  <si>
    <t>12/01/16</t>
  </si>
  <si>
    <t>11/30/16</t>
  </si>
  <si>
    <t>11/29/16</t>
  </si>
  <si>
    <t>11/28/16</t>
  </si>
  <si>
    <t>11/25/16</t>
  </si>
  <si>
    <t>11/24/16</t>
  </si>
  <si>
    <t>11/23/16</t>
  </si>
  <si>
    <t>11/22/16</t>
  </si>
  <si>
    <t>11/21/16</t>
  </si>
  <si>
    <t>11/18/16</t>
  </si>
  <si>
    <t>11/17/16</t>
  </si>
  <si>
    <t>11/16/16</t>
  </si>
  <si>
    <t>11/15/16</t>
  </si>
  <si>
    <t>11/14/16</t>
  </si>
  <si>
    <t>11/11/16</t>
  </si>
  <si>
    <t>11/10/16</t>
  </si>
  <si>
    <t>11/09/16</t>
  </si>
  <si>
    <t>11/08/16</t>
  </si>
  <si>
    <t>11/07/16</t>
  </si>
  <si>
    <t>11/04/16</t>
  </si>
  <si>
    <t>11/03/16</t>
  </si>
  <si>
    <t>11/02/16</t>
  </si>
  <si>
    <t>11/01/16</t>
  </si>
  <si>
    <t>10/31/16</t>
  </si>
  <si>
    <t>10/28/16</t>
  </si>
  <si>
    <t>10/27/16</t>
  </si>
  <si>
    <t>10/26/16</t>
  </si>
  <si>
    <t>10/25/16</t>
  </si>
  <si>
    <t>10/24/16</t>
  </si>
  <si>
    <t>10/21/16</t>
  </si>
  <si>
    <t>10/20/16</t>
  </si>
  <si>
    <t>10/19/16</t>
  </si>
  <si>
    <t>10/18/16</t>
  </si>
  <si>
    <t>10/17/16</t>
  </si>
  <si>
    <t>10/14/16</t>
  </si>
  <si>
    <t>10/13/16</t>
  </si>
  <si>
    <t>10/12/16</t>
  </si>
  <si>
    <t>10/11/16</t>
  </si>
  <si>
    <t>10/10/16</t>
  </si>
  <si>
    <t>10/07/16</t>
  </si>
  <si>
    <t>10/06/16</t>
  </si>
  <si>
    <t>10/05/16</t>
  </si>
  <si>
    <t>10/04/16</t>
  </si>
  <si>
    <t>10/03/16</t>
  </si>
  <si>
    <t>9/30/16</t>
  </si>
  <si>
    <t>9/29/16</t>
  </si>
  <si>
    <t>9/28/16</t>
  </si>
  <si>
    <t>9/27/16</t>
  </si>
  <si>
    <t>9/26/16</t>
  </si>
  <si>
    <t>9/23/16</t>
  </si>
  <si>
    <t>9/22/16</t>
  </si>
  <si>
    <t>9/21/16</t>
  </si>
  <si>
    <t>9/20/16</t>
  </si>
  <si>
    <t>9/19/16</t>
  </si>
  <si>
    <t>9/16/16</t>
  </si>
  <si>
    <t>9/15/16</t>
  </si>
  <si>
    <t>9/14/16</t>
  </si>
  <si>
    <t>9/13/16</t>
  </si>
  <si>
    <t>9/12/16</t>
  </si>
  <si>
    <t>9/09/16</t>
  </si>
  <si>
    <t>9/08/16</t>
  </si>
  <si>
    <t>9/07/16</t>
  </si>
  <si>
    <t>9/06/16</t>
  </si>
  <si>
    <t>9/05/16</t>
  </si>
  <si>
    <t>9/02/16</t>
  </si>
  <si>
    <t>9/01/16</t>
  </si>
  <si>
    <t>8/31/16</t>
  </si>
  <si>
    <t>8/30/16</t>
  </si>
  <si>
    <t>8/29/16</t>
  </si>
  <si>
    <t>8/26/16</t>
  </si>
  <si>
    <t>8/25/16</t>
  </si>
  <si>
    <t>8/24/16</t>
  </si>
  <si>
    <t>8/23/16</t>
  </si>
  <si>
    <t>8/22/16</t>
  </si>
  <si>
    <t>8/19/16</t>
  </si>
  <si>
    <t>8/18/16</t>
  </si>
  <si>
    <t>8/17/16</t>
  </si>
  <si>
    <t>8/16/16</t>
  </si>
  <si>
    <t>8/15/16</t>
  </si>
  <si>
    <t>8/12/16</t>
  </si>
  <si>
    <t>8/11/16</t>
  </si>
  <si>
    <t>8/10/16</t>
  </si>
  <si>
    <t>8/09/16</t>
  </si>
  <si>
    <t>8/08/16</t>
  </si>
  <si>
    <t>8/05/16</t>
  </si>
  <si>
    <t>8/04/16</t>
  </si>
  <si>
    <t>8/03/16</t>
  </si>
  <si>
    <t>8/02/16</t>
  </si>
  <si>
    <t>8/01/16</t>
  </si>
  <si>
    <t>7/29/16</t>
  </si>
  <si>
    <t>7/28/16</t>
  </si>
  <si>
    <t>7/27/16</t>
  </si>
  <si>
    <t>7/26/16</t>
  </si>
  <si>
    <t>7/25/16</t>
  </si>
  <si>
    <t>7/22/16</t>
  </si>
  <si>
    <t>7/21/16</t>
  </si>
  <si>
    <t>7/20/16</t>
  </si>
  <si>
    <t>7/19/16</t>
  </si>
  <si>
    <t>7/18/16</t>
  </si>
  <si>
    <t>7/15/16</t>
  </si>
  <si>
    <t>7/14/16</t>
  </si>
  <si>
    <t>7/13/16</t>
  </si>
  <si>
    <t>7/12/16</t>
  </si>
  <si>
    <t>7/11/16</t>
  </si>
  <si>
    <t>7/08/16</t>
  </si>
  <si>
    <t>7/07/16</t>
  </si>
  <si>
    <t>7/06/16</t>
  </si>
  <si>
    <t>7/05/16</t>
  </si>
  <si>
    <t>7/04/16</t>
  </si>
  <si>
    <t>7/01/16</t>
  </si>
  <si>
    <t>6/30/16</t>
  </si>
  <si>
    <t>6/29/16</t>
  </si>
  <si>
    <t>6/28/16</t>
  </si>
  <si>
    <t>6/27/16</t>
  </si>
  <si>
    <t>6/24/16</t>
  </si>
  <si>
    <t>6/23/16</t>
  </si>
  <si>
    <t>6/22/16</t>
  </si>
  <si>
    <t>6/21/16</t>
  </si>
  <si>
    <t>6/20/16</t>
  </si>
  <si>
    <t>6/17/16</t>
  </si>
  <si>
    <t>6/16/16</t>
  </si>
  <si>
    <t>6/15/16</t>
  </si>
  <si>
    <t>6/14/16</t>
  </si>
  <si>
    <t>6/13/16</t>
  </si>
  <si>
    <t>6/10/16</t>
  </si>
  <si>
    <t>6/09/16</t>
  </si>
  <si>
    <t>6/08/16</t>
  </si>
  <si>
    <t>6/07/16</t>
  </si>
  <si>
    <t>6/06/16</t>
  </si>
  <si>
    <t>6/03/16</t>
  </si>
  <si>
    <t>6/02/16</t>
  </si>
  <si>
    <t>6/01/16</t>
  </si>
  <si>
    <t>5/31/16</t>
  </si>
  <si>
    <t>5/30/16</t>
  </si>
  <si>
    <t>5/27/16</t>
  </si>
  <si>
    <t>5/26/16</t>
  </si>
  <si>
    <t>5/25/16</t>
  </si>
  <si>
    <t>5/24/16</t>
  </si>
  <si>
    <t>5/23/16</t>
  </si>
  <si>
    <t>5/20/16</t>
  </si>
  <si>
    <t>5/19/16</t>
  </si>
  <si>
    <t>5/18/16</t>
  </si>
  <si>
    <t>5/17/16</t>
  </si>
  <si>
    <t>5/16/16</t>
  </si>
  <si>
    <t>5/13/16</t>
  </si>
  <si>
    <t>5/12/16</t>
  </si>
  <si>
    <t>5/11/16</t>
  </si>
  <si>
    <t>5/10/16</t>
  </si>
  <si>
    <t>5/09/16</t>
  </si>
  <si>
    <t>5/06/16</t>
  </si>
  <si>
    <t>5/05/16</t>
  </si>
  <si>
    <t>5/04/16</t>
  </si>
  <si>
    <t>5/03/16</t>
  </si>
  <si>
    <t>5/02/16</t>
  </si>
  <si>
    <t>4/29/16</t>
  </si>
  <si>
    <t>4/28/16</t>
  </si>
  <si>
    <t>4/27/16</t>
  </si>
  <si>
    <t>4/26/16</t>
  </si>
  <si>
    <t>4/25/16</t>
  </si>
  <si>
    <t>4/22/16</t>
  </si>
  <si>
    <t>4/21/16</t>
  </si>
  <si>
    <t>4/20/16</t>
  </si>
  <si>
    <t>4/19/16</t>
  </si>
  <si>
    <t>4/18/16</t>
  </si>
  <si>
    <t>4/15/16</t>
  </si>
  <si>
    <t>4/14/16</t>
  </si>
  <si>
    <t>4/13/16</t>
  </si>
  <si>
    <t>4/12/16</t>
  </si>
  <si>
    <t>4/11/16</t>
  </si>
  <si>
    <t>4/08/16</t>
  </si>
  <si>
    <t>4/07/16</t>
  </si>
  <si>
    <t>4/06/16</t>
  </si>
  <si>
    <t>4/05/16</t>
  </si>
  <si>
    <t>4/04/16</t>
  </si>
  <si>
    <t>4/01/16</t>
  </si>
  <si>
    <t>3/31/16</t>
  </si>
  <si>
    <t>3/30/16</t>
  </si>
  <si>
    <t>3/29/16</t>
  </si>
  <si>
    <t>3/28/16</t>
  </si>
  <si>
    <t>3/25/16</t>
  </si>
  <si>
    <t>3/24/16</t>
  </si>
  <si>
    <t>3/23/16</t>
  </si>
  <si>
    <t>3/22/16</t>
  </si>
  <si>
    <t>3/21/16</t>
  </si>
  <si>
    <t>3/18/16</t>
  </si>
  <si>
    <t>3/17/16</t>
  </si>
  <si>
    <t>3/16/16</t>
  </si>
  <si>
    <t>3/15/16</t>
  </si>
  <si>
    <t>3/14/16</t>
  </si>
  <si>
    <t>3/11/16</t>
  </si>
  <si>
    <t>3/10/16</t>
  </si>
  <si>
    <t>3/09/16</t>
  </si>
  <si>
    <t>3/08/16</t>
  </si>
  <si>
    <t>3/07/16</t>
  </si>
  <si>
    <t>3/04/16</t>
  </si>
  <si>
    <t>3/03/16</t>
  </si>
  <si>
    <t>3/02/16</t>
  </si>
  <si>
    <t>3/01/16</t>
  </si>
  <si>
    <t>2/29/16</t>
  </si>
  <si>
    <t>2/26/16</t>
  </si>
  <si>
    <t>2/25/16</t>
  </si>
  <si>
    <t>2/24/16</t>
  </si>
  <si>
    <t>2/23/16</t>
  </si>
  <si>
    <t>2/22/16</t>
  </si>
  <si>
    <t>2/19/16</t>
  </si>
  <si>
    <t>2/18/16</t>
  </si>
  <si>
    <t>2/17/16</t>
  </si>
  <si>
    <t>2/16/16</t>
  </si>
  <si>
    <t>2/15/16</t>
  </si>
  <si>
    <t>2/12/16</t>
  </si>
  <si>
    <t>2/11/16</t>
  </si>
  <si>
    <t>2/10/16</t>
  </si>
  <si>
    <t>2/09/16</t>
  </si>
  <si>
    <t>2/08/16</t>
  </si>
  <si>
    <t>2/05/16</t>
  </si>
  <si>
    <t>2/04/16</t>
  </si>
  <si>
    <t>2/03/16</t>
  </si>
  <si>
    <t>2/02/16</t>
  </si>
  <si>
    <t>2/01/16</t>
  </si>
  <si>
    <t>1/29/16</t>
  </si>
  <si>
    <t>1/28/16</t>
  </si>
  <si>
    <t>1/27/16</t>
  </si>
  <si>
    <t>1/26/16</t>
  </si>
  <si>
    <t>1/25/16</t>
  </si>
  <si>
    <t>1/22/16</t>
  </si>
  <si>
    <t>1/21/16</t>
  </si>
  <si>
    <t>1/20/16</t>
  </si>
  <si>
    <t>1/19/16</t>
  </si>
  <si>
    <t>1/18/16</t>
  </si>
  <si>
    <t>1/15/16</t>
  </si>
  <si>
    <t>1/14/16</t>
  </si>
  <si>
    <t>1/13/16</t>
  </si>
  <si>
    <t>1/12/16</t>
  </si>
  <si>
    <t>1/11/16</t>
  </si>
  <si>
    <t>1/08/16</t>
  </si>
  <si>
    <t>1/07/16</t>
  </si>
  <si>
    <t>1/06/16</t>
  </si>
  <si>
    <t>1/05/16</t>
  </si>
  <si>
    <t>1/04/16</t>
  </si>
  <si>
    <t>1/01/16</t>
  </si>
  <si>
    <t>12/31/15</t>
  </si>
  <si>
    <t>FTSE MIB</t>
  </si>
  <si>
    <t>FTSE All-Share</t>
  </si>
  <si>
    <t>S&amp;P 500</t>
  </si>
  <si>
    <t>Switzerland SMI (PR)</t>
  </si>
  <si>
    <t>Germany DAX (TR)</t>
  </si>
  <si>
    <t>France CAC 40</t>
  </si>
  <si>
    <t>Prezzo 
Titolo</t>
  </si>
  <si>
    <t>Prezzo 
indice</t>
  </si>
  <si>
    <t>Rendimento 
Titolo</t>
  </si>
  <si>
    <t>Rendimento 
indice (t)</t>
  </si>
  <si>
    <t>Rendimento Indice (t-1)</t>
  </si>
  <si>
    <t>DATI-&gt; ANALISI DATI-&gt; REGRESSIONE</t>
  </si>
  <si>
    <t>Beta Raw (Beta / Sum Beta)</t>
  </si>
  <si>
    <t>Beta Adjusted (Blume)</t>
  </si>
  <si>
    <t>fonte: KPMG tax report</t>
  </si>
  <si>
    <t>Fonte: bilanci / Factset</t>
  </si>
  <si>
    <t>D/E società target</t>
  </si>
  <si>
    <t>Beta relevered</t>
  </si>
  <si>
    <t>Beta levered società target</t>
  </si>
  <si>
    <t>Rendimento 
titolo effettivo</t>
  </si>
  <si>
    <t>R2</t>
  </si>
  <si>
    <t>Rendimento 
titolo teorico</t>
  </si>
  <si>
    <t>Scostamento</t>
  </si>
  <si>
    <t>Media</t>
  </si>
  <si>
    <t>Dev. st</t>
  </si>
  <si>
    <t># times Dev st</t>
  </si>
  <si>
    <t>Rendimento effettivo esclusi outlier</t>
  </si>
  <si>
    <t>Statistiche regressione con outlier</t>
  </si>
  <si>
    <t>Statistiche regressione no outliers</t>
  </si>
  <si>
    <t>Pendenza (beta)</t>
  </si>
  <si>
    <t>Ricordatevi di filtrare per le celle bianche, altrimenti il grafico produce risultati "distorti"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</si>
</sst>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0&quot;x&quot;"/>
  </numFmts>
  <fonts count="10" x14ac:knownFonts="1"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color theme="6" tint="-0.249977111117893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C00000"/>
      </left>
      <right/>
      <top style="thick">
        <color rgb="FFC00000"/>
      </top>
      <bottom style="thick">
        <color rgb="FFC00000"/>
      </bottom>
      <diagonal/>
    </border>
    <border>
      <left/>
      <right style="thick">
        <color rgb="FFC00000"/>
      </right>
      <top style="thick">
        <color rgb="FFC00000"/>
      </top>
      <bottom style="thick">
        <color rgb="FFC00000"/>
      </bottom>
      <diagonal/>
    </border>
    <border>
      <left/>
      <right/>
      <top style="thick">
        <color rgb="FFC00000"/>
      </top>
      <bottom style="thick">
        <color rgb="FFC00000"/>
      </bottom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/>
      <diagonal/>
    </border>
    <border>
      <left/>
      <right style="medium">
        <color rgb="FFC00000"/>
      </right>
      <top/>
      <bottom/>
      <diagonal/>
    </border>
    <border>
      <left style="medium">
        <color rgb="FFC00000"/>
      </left>
      <right/>
      <top style="medium">
        <color indexed="64"/>
      </top>
      <bottom style="thin">
        <color indexed="64"/>
      </bottom>
      <diagonal/>
    </border>
    <border>
      <left style="medium">
        <color rgb="FFC00000"/>
      </left>
      <right/>
      <top/>
      <bottom style="medium">
        <color indexed="64"/>
      </bottom>
      <diagonal/>
    </border>
    <border>
      <left/>
      <right style="medium">
        <color rgb="FFC00000"/>
      </right>
      <top style="medium">
        <color indexed="64"/>
      </top>
      <bottom style="thin">
        <color indexed="64"/>
      </bottom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medium">
        <color rgb="FFC00000"/>
      </bottom>
      <diagonal/>
    </border>
    <border>
      <left/>
      <right/>
      <top style="medium">
        <color rgb="FFC00000"/>
      </top>
      <bottom style="medium">
        <color rgb="FFC00000"/>
      </bottom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65">
    <xf numFmtId="0" fontId="0" fillId="0" borderId="0" xfId="0"/>
    <xf numFmtId="0" fontId="0" fillId="0" borderId="0" xfId="0" applyNumberFormat="1" applyFill="1"/>
    <xf numFmtId="14" fontId="0" fillId="0" borderId="0" xfId="0" applyNumberFormat="1"/>
    <xf numFmtId="164" fontId="0" fillId="0" borderId="0" xfId="1" applyNumberFormat="1" applyFont="1"/>
    <xf numFmtId="164" fontId="0" fillId="0" borderId="0" xfId="0" applyNumberFormat="1"/>
    <xf numFmtId="0" fontId="0" fillId="0" borderId="0" xfId="0" applyAlignment="1">
      <alignment wrapText="1"/>
    </xf>
    <xf numFmtId="0" fontId="0" fillId="0" borderId="0" xfId="0" applyFill="1" applyBorder="1" applyAlignment="1"/>
    <xf numFmtId="0" fontId="0" fillId="0" borderId="1" xfId="0" applyFill="1" applyBorder="1" applyAlignment="1"/>
    <xf numFmtId="0" fontId="4" fillId="0" borderId="2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Continuous"/>
    </xf>
    <xf numFmtId="0" fontId="0" fillId="0" borderId="0" xfId="0" applyFill="1" applyBorder="1" applyAlignment="1">
      <alignment wrapText="1"/>
    </xf>
    <xf numFmtId="0" fontId="0" fillId="0" borderId="1" xfId="0" applyFill="1" applyBorder="1" applyAlignment="1">
      <alignment wrapText="1"/>
    </xf>
    <xf numFmtId="9" fontId="0" fillId="0" borderId="0" xfId="1" applyFont="1" applyFill="1" applyBorder="1" applyAlignment="1"/>
    <xf numFmtId="9" fontId="0" fillId="0" borderId="1" xfId="1" applyFont="1" applyFill="1" applyBorder="1" applyAlignment="1"/>
    <xf numFmtId="164" fontId="0" fillId="0" borderId="0" xfId="1" applyNumberFormat="1" applyFont="1" applyFill="1" applyBorder="1" applyAlignment="1"/>
    <xf numFmtId="164" fontId="0" fillId="0" borderId="1" xfId="1" applyNumberFormat="1" applyFont="1" applyFill="1" applyBorder="1" applyAlignment="1"/>
    <xf numFmtId="164" fontId="5" fillId="0" borderId="1" xfId="1" applyNumberFormat="1" applyFont="1" applyFill="1" applyBorder="1" applyAlignment="1"/>
    <xf numFmtId="2" fontId="0" fillId="0" borderId="0" xfId="0" applyNumberFormat="1" applyFill="1" applyBorder="1" applyAlignment="1"/>
    <xf numFmtId="2" fontId="0" fillId="0" borderId="1" xfId="0" applyNumberFormat="1" applyFill="1" applyBorder="1" applyAlignment="1"/>
    <xf numFmtId="164" fontId="6" fillId="0" borderId="1" xfId="1" applyNumberFormat="1" applyFont="1" applyFill="1" applyBorder="1" applyAlignment="1"/>
    <xf numFmtId="0" fontId="3" fillId="0" borderId="0" xfId="0" applyFont="1"/>
    <xf numFmtId="2" fontId="0" fillId="0" borderId="0" xfId="0" applyNumberFormat="1"/>
    <xf numFmtId="0" fontId="0" fillId="0" borderId="0" xfId="0" applyFont="1"/>
    <xf numFmtId="165" fontId="0" fillId="0" borderId="0" xfId="0" applyNumberFormat="1"/>
    <xf numFmtId="165" fontId="0" fillId="0" borderId="0" xfId="0" applyNumberFormat="1" applyFill="1"/>
    <xf numFmtId="9" fontId="0" fillId="0" borderId="0" xfId="1" applyFont="1" applyFill="1"/>
    <xf numFmtId="9" fontId="0" fillId="0" borderId="0" xfId="0" applyNumberFormat="1" applyFill="1"/>
    <xf numFmtId="10" fontId="0" fillId="0" borderId="0" xfId="0" applyNumberFormat="1" applyFill="1"/>
    <xf numFmtId="165" fontId="3" fillId="0" borderId="3" xfId="0" applyNumberFormat="1" applyFont="1" applyFill="1" applyBorder="1"/>
    <xf numFmtId="1" fontId="0" fillId="0" borderId="0" xfId="0" applyNumberFormat="1" applyFill="1"/>
    <xf numFmtId="0" fontId="3" fillId="0" borderId="4" xfId="0" applyFont="1" applyBorder="1" applyAlignment="1">
      <alignment wrapText="1"/>
    </xf>
    <xf numFmtId="0" fontId="3" fillId="0" borderId="5" xfId="0" applyFont="1" applyBorder="1" applyAlignment="1">
      <alignment wrapText="1"/>
    </xf>
    <xf numFmtId="0" fontId="3" fillId="0" borderId="6" xfId="0" applyFont="1" applyBorder="1" applyAlignment="1">
      <alignment wrapText="1"/>
    </xf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0" xfId="0" applyBorder="1"/>
    <xf numFmtId="0" fontId="0" fillId="0" borderId="12" xfId="0" applyBorder="1"/>
    <xf numFmtId="0" fontId="4" fillId="0" borderId="13" xfId="0" applyFont="1" applyFill="1" applyBorder="1" applyAlignment="1">
      <alignment horizontal="centerContinuous"/>
    </xf>
    <xf numFmtId="0" fontId="0" fillId="0" borderId="11" xfId="0" applyFill="1" applyBorder="1" applyAlignment="1"/>
    <xf numFmtId="0" fontId="0" fillId="0" borderId="14" xfId="0" applyFill="1" applyBorder="1" applyAlignment="1"/>
    <xf numFmtId="0" fontId="4" fillId="0" borderId="13" xfId="0" applyFont="1" applyFill="1" applyBorder="1" applyAlignment="1">
      <alignment horizontal="center"/>
    </xf>
    <xf numFmtId="0" fontId="4" fillId="0" borderId="15" xfId="0" applyFont="1" applyFill="1" applyBorder="1" applyAlignment="1">
      <alignment horizontal="center"/>
    </xf>
    <xf numFmtId="0" fontId="0" fillId="0" borderId="12" xfId="0" applyFill="1" applyBorder="1" applyAlignment="1"/>
    <xf numFmtId="0" fontId="0" fillId="0" borderId="11" xfId="0" applyFill="1" applyBorder="1" applyAlignment="1">
      <alignment wrapText="1"/>
    </xf>
    <xf numFmtId="0" fontId="0" fillId="0" borderId="16" xfId="0" applyFill="1" applyBorder="1" applyAlignment="1">
      <alignment wrapText="1"/>
    </xf>
    <xf numFmtId="0" fontId="0" fillId="0" borderId="17" xfId="0" applyFill="1" applyBorder="1" applyAlignment="1"/>
    <xf numFmtId="164" fontId="5" fillId="0" borderId="17" xfId="1" applyNumberFormat="1" applyFont="1" applyFill="1" applyBorder="1" applyAlignment="1"/>
    <xf numFmtId="0" fontId="0" fillId="0" borderId="18" xfId="0" applyFill="1" applyBorder="1" applyAlignment="1"/>
    <xf numFmtId="2" fontId="0" fillId="0" borderId="17" xfId="0" applyNumberFormat="1" applyFill="1" applyBorder="1" applyAlignment="1"/>
    <xf numFmtId="164" fontId="0" fillId="0" borderId="17" xfId="1" applyNumberFormat="1" applyFont="1" applyFill="1" applyBorder="1" applyAlignment="1"/>
    <xf numFmtId="0" fontId="7" fillId="0" borderId="0" xfId="0" applyFont="1"/>
    <xf numFmtId="0" fontId="3" fillId="0" borderId="19" xfId="0" applyFont="1" applyBorder="1"/>
    <xf numFmtId="165" fontId="3" fillId="0" borderId="20" xfId="0" applyNumberFormat="1" applyFont="1" applyFill="1" applyBorder="1"/>
    <xf numFmtId="165" fontId="3" fillId="0" borderId="20" xfId="0" applyNumberFormat="1" applyFont="1" applyBorder="1"/>
    <xf numFmtId="165" fontId="3" fillId="0" borderId="21" xfId="0" applyNumberFormat="1" applyFont="1" applyBorder="1"/>
    <xf numFmtId="165" fontId="3" fillId="0" borderId="0" xfId="0" applyNumberFormat="1" applyFont="1" applyFill="1"/>
    <xf numFmtId="9" fontId="0" fillId="0" borderId="0" xfId="0" applyNumberFormat="1"/>
    <xf numFmtId="0" fontId="3" fillId="0" borderId="0" xfId="0" applyFont="1" applyAlignment="1">
      <alignment horizontal="center"/>
    </xf>
    <xf numFmtId="165" fontId="3" fillId="0" borderId="7" xfId="0" applyNumberFormat="1" applyFont="1" applyFill="1" applyBorder="1"/>
    <xf numFmtId="0" fontId="0" fillId="0" borderId="0" xfId="0" applyAlignment="1">
      <alignment horizontal="center" wrapText="1"/>
    </xf>
    <xf numFmtId="0" fontId="9" fillId="0" borderId="0" xfId="0" applyFont="1"/>
    <xf numFmtId="0" fontId="0" fillId="0" borderId="0" xfId="0" applyNumberFormat="1"/>
    <xf numFmtId="0" fontId="8" fillId="0" borderId="0" xfId="0" applyFont="1" applyAlignment="1">
      <alignment horizontal="center" wrapText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0.16091776027996502"/>
                  <c:y val="0.19657108159987463"/>
                </c:manualLayout>
              </c:layout>
              <c:numFmt formatCode="General" sourceLinked="0"/>
            </c:trendlineLbl>
          </c:trendline>
          <c:xVal>
            <c:numRef>
              <c:f>'2. INPUT con spiegazione'!$P$23:$P$31</c:f>
              <c:numCache>
                <c:formatCode>0.00</c:formatCode>
                <c:ptCount val="9"/>
                <c:pt idx="0">
                  <c:v>0</c:v>
                </c:pt>
                <c:pt idx="1">
                  <c:v>3.5307883698328664E-2</c:v>
                </c:pt>
                <c:pt idx="2">
                  <c:v>0.15683643942493705</c:v>
                </c:pt>
                <c:pt idx="3">
                  <c:v>0.12296285878593892</c:v>
                </c:pt>
                <c:pt idx="4">
                  <c:v>6.4696105181550279E-2</c:v>
                </c:pt>
                <c:pt idx="5">
                  <c:v>8.3665052491514486E-2</c:v>
                </c:pt>
                <c:pt idx="6">
                  <c:v>0.2071720735031391</c:v>
                </c:pt>
                <c:pt idx="7">
                  <c:v>0.18475948482862359</c:v>
                </c:pt>
                <c:pt idx="8">
                  <c:v>8.2585453422623273E-2</c:v>
                </c:pt>
              </c:numCache>
            </c:numRef>
          </c:xVal>
          <c:yVal>
            <c:numRef>
              <c:f>'2. INPUT con spiegazione'!$O$23:$O$31</c:f>
              <c:numCache>
                <c:formatCode>0.00</c:formatCode>
                <c:ptCount val="9"/>
                <c:pt idx="0">
                  <c:v>0.75170579196096698</c:v>
                </c:pt>
                <c:pt idx="1">
                  <c:v>0.41262761157134409</c:v>
                </c:pt>
                <c:pt idx="2">
                  <c:v>0.67150253691988027</c:v>
                </c:pt>
                <c:pt idx="3">
                  <c:v>0.70556927186956464</c:v>
                </c:pt>
                <c:pt idx="4">
                  <c:v>0.87303732309584237</c:v>
                </c:pt>
                <c:pt idx="5">
                  <c:v>0.99960740222398281</c:v>
                </c:pt>
                <c:pt idx="6">
                  <c:v>0.96612438295233061</c:v>
                </c:pt>
                <c:pt idx="7">
                  <c:v>1.0124304205432177</c:v>
                </c:pt>
                <c:pt idx="8">
                  <c:v>0.64273298887892616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863-46FA-8D05-BBDA5D5AE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4797952"/>
        <c:axId val="884798528"/>
      </c:scatterChart>
      <c:valAx>
        <c:axId val="884797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D/E</a:t>
                </a:r>
              </a:p>
            </c:rich>
          </c:tx>
          <c:layout>
            <c:manualLayout>
              <c:xMode val="edge"/>
              <c:yMode val="edge"/>
              <c:x val="0.518642517123032"/>
              <c:y val="0.90775457058912135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884798528"/>
        <c:crosses val="autoZero"/>
        <c:crossBetween val="midCat"/>
      </c:valAx>
      <c:valAx>
        <c:axId val="884798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Beta Raw</a:t>
                </a:r>
              </a:p>
            </c:rich>
          </c:tx>
          <c:layout>
            <c:manualLayout>
              <c:xMode val="edge"/>
              <c:yMode val="edge"/>
              <c:x val="1.1156214230937149E-2"/>
              <c:y val="0.31631025472067431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88479795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9596194225721786"/>
                  <c:y val="-0.2088185331000291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'Analisi outliers PIERREL'!$F$8:$F$268</c:f>
              <c:numCache>
                <c:formatCode>0.0%</c:formatCode>
                <c:ptCount val="241"/>
                <c:pt idx="0">
                  <c:v>-1.8425740109224709E-3</c:v>
                </c:pt>
                <c:pt idx="1">
                  <c:v>-7.8098771429588876E-3</c:v>
                </c:pt>
                <c:pt idx="2">
                  <c:v>2.3680513124308966E-3</c:v>
                </c:pt>
                <c:pt idx="3">
                  <c:v>0</c:v>
                </c:pt>
                <c:pt idx="4">
                  <c:v>1.1702157702996763E-2</c:v>
                </c:pt>
                <c:pt idx="5">
                  <c:v>-4.9090347993479E-3</c:v>
                </c:pt>
                <c:pt idx="6">
                  <c:v>-1.6443916114726731E-3</c:v>
                </c:pt>
                <c:pt idx="7">
                  <c:v>1.4671352221051981E-2</c:v>
                </c:pt>
                <c:pt idx="8">
                  <c:v>-2.4091823452846439E-3</c:v>
                </c:pt>
                <c:pt idx="9">
                  <c:v>1.0508144601755198E-3</c:v>
                </c:pt>
                <c:pt idx="10">
                  <c:v>2.0878389708443246E-2</c:v>
                </c:pt>
                <c:pt idx="11">
                  <c:v>-1.1753483315195101E-2</c:v>
                </c:pt>
                <c:pt idx="12">
                  <c:v>2.4892870674000367E-2</c:v>
                </c:pt>
                <c:pt idx="13">
                  <c:v>4.2459676427417659E-3</c:v>
                </c:pt>
                <c:pt idx="14">
                  <c:v>-7.3372599965486618E-3</c:v>
                </c:pt>
                <c:pt idx="15">
                  <c:v>1.6392122515120899E-2</c:v>
                </c:pt>
                <c:pt idx="16">
                  <c:v>4.1500368617160666E-2</c:v>
                </c:pt>
                <c:pt idx="17">
                  <c:v>-2.1443390677625684E-3</c:v>
                </c:pt>
                <c:pt idx="18">
                  <c:v>-6.7141059974884509E-4</c:v>
                </c:pt>
                <c:pt idx="19">
                  <c:v>9.9182476974863931E-3</c:v>
                </c:pt>
                <c:pt idx="20">
                  <c:v>2.2252935358709758E-2</c:v>
                </c:pt>
                <c:pt idx="21">
                  <c:v>2.1268487600936137E-2</c:v>
                </c:pt>
                <c:pt idx="22">
                  <c:v>-1.8053770153513948E-2</c:v>
                </c:pt>
                <c:pt idx="23">
                  <c:v>8.7147659527797572E-4</c:v>
                </c:pt>
                <c:pt idx="24">
                  <c:v>-1.9071802645251879E-3</c:v>
                </c:pt>
                <c:pt idx="25">
                  <c:v>7.487943321655699E-4</c:v>
                </c:pt>
                <c:pt idx="26">
                  <c:v>1.3660578526696998E-2</c:v>
                </c:pt>
                <c:pt idx="27">
                  <c:v>-1.7481400227480015E-2</c:v>
                </c:pt>
                <c:pt idx="28">
                  <c:v>-2.7355336766532456E-4</c:v>
                </c:pt>
                <c:pt idx="29">
                  <c:v>-7.3448796543895689E-3</c:v>
                </c:pt>
                <c:pt idx="30">
                  <c:v>-2.3732000985254853E-4</c:v>
                </c:pt>
                <c:pt idx="31">
                  <c:v>-7.4968609422703114E-3</c:v>
                </c:pt>
                <c:pt idx="32">
                  <c:v>4.4570386697184716E-4</c:v>
                </c:pt>
                <c:pt idx="33">
                  <c:v>2.9940743518563906E-4</c:v>
                </c:pt>
                <c:pt idx="34">
                  <c:v>-1.0441560264036198E-3</c:v>
                </c:pt>
                <c:pt idx="35">
                  <c:v>4.8193346975966556E-3</c:v>
                </c:pt>
                <c:pt idx="36">
                  <c:v>2.5624134423296141E-2</c:v>
                </c:pt>
                <c:pt idx="37">
                  <c:v>-6.169343296853258E-3</c:v>
                </c:pt>
                <c:pt idx="38">
                  <c:v>-3.3154228469174374E-3</c:v>
                </c:pt>
                <c:pt idx="39">
                  <c:v>-2.5077108439438667E-2</c:v>
                </c:pt>
                <c:pt idx="40">
                  <c:v>-1.3242005132831802E-2</c:v>
                </c:pt>
                <c:pt idx="41">
                  <c:v>-1.1497192082995933E-2</c:v>
                </c:pt>
                <c:pt idx="42">
                  <c:v>-5.866366433572856E-3</c:v>
                </c:pt>
                <c:pt idx="43">
                  <c:v>8.4325092559691672E-3</c:v>
                </c:pt>
                <c:pt idx="44">
                  <c:v>2.9431173364180552E-3</c:v>
                </c:pt>
                <c:pt idx="45">
                  <c:v>-4.3765749804834941E-3</c:v>
                </c:pt>
                <c:pt idx="46">
                  <c:v>8.0976258769855924E-3</c:v>
                </c:pt>
                <c:pt idx="47">
                  <c:v>1.4806275807430769E-3</c:v>
                </c:pt>
                <c:pt idx="48">
                  <c:v>5.6933856048402287E-3</c:v>
                </c:pt>
                <c:pt idx="49">
                  <c:v>4.5813512540218149E-3</c:v>
                </c:pt>
                <c:pt idx="50">
                  <c:v>2.022027210508015E-2</c:v>
                </c:pt>
                <c:pt idx="51">
                  <c:v>2.3488114604159893E-3</c:v>
                </c:pt>
                <c:pt idx="52">
                  <c:v>1.9798687832144779E-2</c:v>
                </c:pt>
                <c:pt idx="53">
                  <c:v>-1.2205014122407043E-2</c:v>
                </c:pt>
                <c:pt idx="54">
                  <c:v>-2.2945163487342324E-4</c:v>
                </c:pt>
                <c:pt idx="55">
                  <c:v>-9.5229506176179868E-3</c:v>
                </c:pt>
                <c:pt idx="56">
                  <c:v>1.3847989091310353E-2</c:v>
                </c:pt>
                <c:pt idx="57">
                  <c:v>-5.2359925828996401E-3</c:v>
                </c:pt>
                <c:pt idx="58">
                  <c:v>9.1281078961769069E-4</c:v>
                </c:pt>
                <c:pt idx="59">
                  <c:v>1.0336018719623974E-2</c:v>
                </c:pt>
                <c:pt idx="60">
                  <c:v>2.0935298437072536E-3</c:v>
                </c:pt>
                <c:pt idx="61">
                  <c:v>-7.7464788732394263E-3</c:v>
                </c:pt>
                <c:pt idx="62">
                  <c:v>3.8081178643691871E-3</c:v>
                </c:pt>
                <c:pt idx="63">
                  <c:v>7.1858273317877419E-3</c:v>
                </c:pt>
                <c:pt idx="64">
                  <c:v>5.4230909635191171E-3</c:v>
                </c:pt>
                <c:pt idx="65">
                  <c:v>-3.5677055028012772E-3</c:v>
                </c:pt>
                <c:pt idx="66">
                  <c:v>-1.5824623590820819E-2</c:v>
                </c:pt>
                <c:pt idx="67">
                  <c:v>-1.1110316396086173E-2</c:v>
                </c:pt>
                <c:pt idx="68">
                  <c:v>1.7606921666415865E-2</c:v>
                </c:pt>
                <c:pt idx="69">
                  <c:v>8.8060171159554113E-3</c:v>
                </c:pt>
                <c:pt idx="70">
                  <c:v>-1.1717601891792606E-2</c:v>
                </c:pt>
                <c:pt idx="71">
                  <c:v>1.2790140413632134E-2</c:v>
                </c:pt>
                <c:pt idx="72">
                  <c:v>-2.4300063330688015E-2</c:v>
                </c:pt>
                <c:pt idx="73">
                  <c:v>3.3573358968312927E-3</c:v>
                </c:pt>
                <c:pt idx="74">
                  <c:v>-4.743847350847652E-4</c:v>
                </c:pt>
                <c:pt idx="75">
                  <c:v>-1.7370851316011349E-2</c:v>
                </c:pt>
                <c:pt idx="76">
                  <c:v>-1.8430354012011874E-2</c:v>
                </c:pt>
                <c:pt idx="77">
                  <c:v>-1.2618174891069311E-2</c:v>
                </c:pt>
                <c:pt idx="78">
                  <c:v>1.4089958287812454E-2</c:v>
                </c:pt>
                <c:pt idx="79">
                  <c:v>-8.0201553886927179E-3</c:v>
                </c:pt>
                <c:pt idx="80">
                  <c:v>3.8058880696456576E-4</c:v>
                </c:pt>
                <c:pt idx="81">
                  <c:v>1.540008792621772E-2</c:v>
                </c:pt>
                <c:pt idx="82">
                  <c:v>-1.1863040314271656E-3</c:v>
                </c:pt>
                <c:pt idx="83">
                  <c:v>3.0761179344307443E-3</c:v>
                </c:pt>
                <c:pt idx="84">
                  <c:v>1.4181740019044931E-2</c:v>
                </c:pt>
                <c:pt idx="85">
                  <c:v>-1.1206964620615434E-2</c:v>
                </c:pt>
                <c:pt idx="86">
                  <c:v>7.9715010310710266E-3</c:v>
                </c:pt>
                <c:pt idx="87">
                  <c:v>-1.0706485993358994E-2</c:v>
                </c:pt>
                <c:pt idx="88">
                  <c:v>6.7695590369560854E-3</c:v>
                </c:pt>
                <c:pt idx="89">
                  <c:v>2.4980542655264726E-2</c:v>
                </c:pt>
                <c:pt idx="90">
                  <c:v>3.6223042711063247E-3</c:v>
                </c:pt>
                <c:pt idx="91">
                  <c:v>-2.1802156465498213E-2</c:v>
                </c:pt>
                <c:pt idx="92">
                  <c:v>8.7861106607067807E-3</c:v>
                </c:pt>
                <c:pt idx="93">
                  <c:v>-1.5756602766873629E-2</c:v>
                </c:pt>
                <c:pt idx="94">
                  <c:v>-1.2052714964204458E-2</c:v>
                </c:pt>
                <c:pt idx="95">
                  <c:v>0</c:v>
                </c:pt>
                <c:pt idx="96">
                  <c:v>1.6582506810673969E-3</c:v>
                </c:pt>
                <c:pt idx="97">
                  <c:v>1.060890745642884E-2</c:v>
                </c:pt>
                <c:pt idx="98">
                  <c:v>-2.7327707437541093E-4</c:v>
                </c:pt>
                <c:pt idx="99">
                  <c:v>3.1247349768450672E-3</c:v>
                </c:pt>
                <c:pt idx="100">
                  <c:v>7.0695308872459339E-3</c:v>
                </c:pt>
                <c:pt idx="101">
                  <c:v>2.4012081488457016E-2</c:v>
                </c:pt>
                <c:pt idx="102">
                  <c:v>6.6070091209831094E-3</c:v>
                </c:pt>
                <c:pt idx="103">
                  <c:v>-2.7572617779826225E-2</c:v>
                </c:pt>
                <c:pt idx="104">
                  <c:v>-1.7334387535718698E-2</c:v>
                </c:pt>
                <c:pt idx="105">
                  <c:v>1.96227721477924E-2</c:v>
                </c:pt>
                <c:pt idx="106">
                  <c:v>-2.0184415475054562E-2</c:v>
                </c:pt>
                <c:pt idx="107">
                  <c:v>2.8995630885608747E-4</c:v>
                </c:pt>
                <c:pt idx="108">
                  <c:v>-5.1553549834403301E-3</c:v>
                </c:pt>
                <c:pt idx="109">
                  <c:v>-1.5905601770861422E-3</c:v>
                </c:pt>
                <c:pt idx="110">
                  <c:v>2.4803415927874273E-3</c:v>
                </c:pt>
                <c:pt idx="111">
                  <c:v>-5.3070114474192964E-3</c:v>
                </c:pt>
                <c:pt idx="112">
                  <c:v>8.442501727010665E-4</c:v>
                </c:pt>
                <c:pt idx="113">
                  <c:v>-2.9129300039529848E-3</c:v>
                </c:pt>
                <c:pt idx="114">
                  <c:v>1.6313637130934477E-2</c:v>
                </c:pt>
                <c:pt idx="115">
                  <c:v>-1.1548950421625515E-2</c:v>
                </c:pt>
                <c:pt idx="116">
                  <c:v>2.8311308779974231E-2</c:v>
                </c:pt>
                <c:pt idx="117">
                  <c:v>1.2091087102384046E-2</c:v>
                </c:pt>
                <c:pt idx="118">
                  <c:v>4.0827511505452163E-2</c:v>
                </c:pt>
                <c:pt idx="119">
                  <c:v>8.0200780741956912E-4</c:v>
                </c:pt>
                <c:pt idx="120">
                  <c:v>-2.2583421207389431E-2</c:v>
                </c:pt>
                <c:pt idx="121">
                  <c:v>-1.4498220431655384E-2</c:v>
                </c:pt>
                <c:pt idx="122">
                  <c:v>-1.739530111476717E-2</c:v>
                </c:pt>
                <c:pt idx="123">
                  <c:v>6.0502118191505527E-3</c:v>
                </c:pt>
                <c:pt idx="124">
                  <c:v>1.5730300440272904E-2</c:v>
                </c:pt>
                <c:pt idx="125">
                  <c:v>3.297496355168783E-2</c:v>
                </c:pt>
                <c:pt idx="126">
                  <c:v>-0.12481012925960289</c:v>
                </c:pt>
                <c:pt idx="127">
                  <c:v>3.7111930946062577E-2</c:v>
                </c:pt>
                <c:pt idx="128">
                  <c:v>-6.1900606786576828E-3</c:v>
                </c:pt>
                <c:pt idx="129">
                  <c:v>4.478648337938429E-3</c:v>
                </c:pt>
                <c:pt idx="130">
                  <c:v>2.5418225415980045E-2</c:v>
                </c:pt>
                <c:pt idx="131">
                  <c:v>3.4943339917685501E-2</c:v>
                </c:pt>
                <c:pt idx="132">
                  <c:v>-9.8141149584262122E-3</c:v>
                </c:pt>
                <c:pt idx="133">
                  <c:v>1.4910870948016131E-2</c:v>
                </c:pt>
                <c:pt idx="134">
                  <c:v>-2.9105452285492661E-2</c:v>
                </c:pt>
                <c:pt idx="135">
                  <c:v>-3.6237578727170039E-2</c:v>
                </c:pt>
                <c:pt idx="136">
                  <c:v>-8.1419565933543714E-3</c:v>
                </c:pt>
                <c:pt idx="137">
                  <c:v>-3.6599836777746475E-3</c:v>
                </c:pt>
                <c:pt idx="138">
                  <c:v>1.9885957446808655E-2</c:v>
                </c:pt>
                <c:pt idx="139">
                  <c:v>7.4255119579265116E-3</c:v>
                </c:pt>
                <c:pt idx="140">
                  <c:v>-1.532084222138419E-2</c:v>
                </c:pt>
                <c:pt idx="141">
                  <c:v>-2.4451387777674194E-3</c:v>
                </c:pt>
                <c:pt idx="142">
                  <c:v>-1.1894425874814596E-2</c:v>
                </c:pt>
                <c:pt idx="143">
                  <c:v>-1.4549476310699361E-2</c:v>
                </c:pt>
                <c:pt idx="144">
                  <c:v>-1.6896379849062892E-3</c:v>
                </c:pt>
                <c:pt idx="145">
                  <c:v>8.5323153890981551E-4</c:v>
                </c:pt>
                <c:pt idx="146">
                  <c:v>1.6611958129956639E-2</c:v>
                </c:pt>
                <c:pt idx="147">
                  <c:v>3.3413409923648274E-2</c:v>
                </c:pt>
                <c:pt idx="148">
                  <c:v>1.5205556277485321E-2</c:v>
                </c:pt>
                <c:pt idx="149">
                  <c:v>-9.4876146151943175E-3</c:v>
                </c:pt>
                <c:pt idx="150">
                  <c:v>1.2271642527978743E-2</c:v>
                </c:pt>
                <c:pt idx="151">
                  <c:v>-1.3426156141223222E-2</c:v>
                </c:pt>
                <c:pt idx="152">
                  <c:v>4.2697319995821381E-4</c:v>
                </c:pt>
                <c:pt idx="153">
                  <c:v>4.4240217184399189E-3</c:v>
                </c:pt>
                <c:pt idx="154">
                  <c:v>-2.6398343775144717E-3</c:v>
                </c:pt>
                <c:pt idx="155">
                  <c:v>-1.3194518788138265E-2</c:v>
                </c:pt>
                <c:pt idx="156">
                  <c:v>1.4074568297730572E-2</c:v>
                </c:pt>
                <c:pt idx="157">
                  <c:v>-8.7990674109444944E-3</c:v>
                </c:pt>
                <c:pt idx="158">
                  <c:v>-4.5246849179030324E-3</c:v>
                </c:pt>
                <c:pt idx="159">
                  <c:v>-6.5623419699389895E-4</c:v>
                </c:pt>
                <c:pt idx="160">
                  <c:v>-1.7331958205158982E-3</c:v>
                </c:pt>
                <c:pt idx="161">
                  <c:v>-2.4614798303169039E-2</c:v>
                </c:pt>
                <c:pt idx="162">
                  <c:v>-1.982166561010823E-2</c:v>
                </c:pt>
                <c:pt idx="163">
                  <c:v>1.2057734624241867E-2</c:v>
                </c:pt>
                <c:pt idx="164">
                  <c:v>4.296102763677867E-3</c:v>
                </c:pt>
                <c:pt idx="165">
                  <c:v>1.451810361550665E-2</c:v>
                </c:pt>
                <c:pt idx="166">
                  <c:v>-1.5187531037553326E-2</c:v>
                </c:pt>
                <c:pt idx="167">
                  <c:v>-2.4512944030200545E-3</c:v>
                </c:pt>
                <c:pt idx="168">
                  <c:v>3.9982077738878186E-3</c:v>
                </c:pt>
                <c:pt idx="169">
                  <c:v>1.1403958590588292E-2</c:v>
                </c:pt>
                <c:pt idx="170">
                  <c:v>4.8877207794859601E-3</c:v>
                </c:pt>
                <c:pt idx="171">
                  <c:v>5.5265413655323226E-3</c:v>
                </c:pt>
                <c:pt idx="172">
                  <c:v>-3.9139968214462195E-3</c:v>
                </c:pt>
                <c:pt idx="173">
                  <c:v>9.0005334261094028E-3</c:v>
                </c:pt>
                <c:pt idx="174">
                  <c:v>4.1318329817481514E-2</c:v>
                </c:pt>
                <c:pt idx="175">
                  <c:v>-1.5678233402886543E-2</c:v>
                </c:pt>
                <c:pt idx="176">
                  <c:v>1.245614015042884E-2</c:v>
                </c:pt>
                <c:pt idx="177">
                  <c:v>4.0811023739092844E-2</c:v>
                </c:pt>
                <c:pt idx="178">
                  <c:v>-2.451494729686543E-2</c:v>
                </c:pt>
                <c:pt idx="179">
                  <c:v>7.692307692307665E-3</c:v>
                </c:pt>
                <c:pt idx="180">
                  <c:v>-3.0044344263874923E-2</c:v>
                </c:pt>
                <c:pt idx="181">
                  <c:v>-7.7392832471914197E-3</c:v>
                </c:pt>
                <c:pt idx="182">
                  <c:v>-1.8769236204026374E-2</c:v>
                </c:pt>
                <c:pt idx="183">
                  <c:v>-1.406451697167721E-2</c:v>
                </c:pt>
                <c:pt idx="184">
                  <c:v>3.3139122661007825E-4</c:v>
                </c:pt>
                <c:pt idx="185">
                  <c:v>0</c:v>
                </c:pt>
                <c:pt idx="186">
                  <c:v>0</c:v>
                </c:pt>
                <c:pt idx="187">
                  <c:v>-1.6088497569176741E-2</c:v>
                </c:pt>
                <c:pt idx="188">
                  <c:v>-1.2617908509734765E-2</c:v>
                </c:pt>
                <c:pt idx="189">
                  <c:v>1.0108611413750523E-4</c:v>
                </c:pt>
                <c:pt idx="190">
                  <c:v>4.5988091131536901E-3</c:v>
                </c:pt>
                <c:pt idx="191">
                  <c:v>1.7788019473319316E-4</c:v>
                </c:pt>
                <c:pt idx="192">
                  <c:v>-6.6048286999346173E-3</c:v>
                </c:pt>
                <c:pt idx="193">
                  <c:v>-1.7915980340381665E-3</c:v>
                </c:pt>
                <c:pt idx="194">
                  <c:v>-1.1400412079590083E-2</c:v>
                </c:pt>
                <c:pt idx="195">
                  <c:v>-3.149398954589433E-4</c:v>
                </c:pt>
                <c:pt idx="196">
                  <c:v>4.7991442872731049E-2</c:v>
                </c:pt>
                <c:pt idx="197">
                  <c:v>-4.9805260279027763E-3</c:v>
                </c:pt>
                <c:pt idx="198">
                  <c:v>1.0620749979464383E-2</c:v>
                </c:pt>
                <c:pt idx="199">
                  <c:v>-2.3096171661423082E-3</c:v>
                </c:pt>
                <c:pt idx="200">
                  <c:v>-1.2019817298339341E-2</c:v>
                </c:pt>
                <c:pt idx="201">
                  <c:v>-3.7888655748427036E-3</c:v>
                </c:pt>
                <c:pt idx="202">
                  <c:v>7.8043941666698924E-3</c:v>
                </c:pt>
                <c:pt idx="203">
                  <c:v>1.0798410607203879E-2</c:v>
                </c:pt>
                <c:pt idx="204">
                  <c:v>2.206426008635276E-2</c:v>
                </c:pt>
                <c:pt idx="205">
                  <c:v>7.9679657007418747E-3</c:v>
                </c:pt>
                <c:pt idx="206">
                  <c:v>2.2170721925289794E-2</c:v>
                </c:pt>
                <c:pt idx="207">
                  <c:v>2.3037963175623899E-2</c:v>
                </c:pt>
                <c:pt idx="208">
                  <c:v>-2.5874736212861404E-2</c:v>
                </c:pt>
                <c:pt idx="209">
                  <c:v>3.518837864497959E-2</c:v>
                </c:pt>
                <c:pt idx="210">
                  <c:v>-1.1851083076793612E-2</c:v>
                </c:pt>
                <c:pt idx="211">
                  <c:v>3.190760811317328E-2</c:v>
                </c:pt>
                <c:pt idx="212">
                  <c:v>4.7034172319786904E-2</c:v>
                </c:pt>
                <c:pt idx="213">
                  <c:v>-5.6308012257884621E-2</c:v>
                </c:pt>
                <c:pt idx="214">
                  <c:v>5.033708034628015E-2</c:v>
                </c:pt>
                <c:pt idx="215">
                  <c:v>-3.2119310026032188E-2</c:v>
                </c:pt>
                <c:pt idx="216">
                  <c:v>-4.6901322067029572E-2</c:v>
                </c:pt>
                <c:pt idx="217">
                  <c:v>-2.1319593056636776E-2</c:v>
                </c:pt>
                <c:pt idx="218">
                  <c:v>1.2290346220201753E-2</c:v>
                </c:pt>
                <c:pt idx="219">
                  <c:v>-2.8478807305920784E-2</c:v>
                </c:pt>
                <c:pt idx="220">
                  <c:v>-3.0482609765795088E-2</c:v>
                </c:pt>
                <c:pt idx="221">
                  <c:v>-9.1835416611951715E-3</c:v>
                </c:pt>
                <c:pt idx="222">
                  <c:v>2.5692209159453361E-2</c:v>
                </c:pt>
                <c:pt idx="223">
                  <c:v>-3.4915054782913568E-2</c:v>
                </c:pt>
                <c:pt idx="224">
                  <c:v>1.5146874146727773E-2</c:v>
                </c:pt>
                <c:pt idx="225">
                  <c:v>-2.0335372038245758E-2</c:v>
                </c:pt>
                <c:pt idx="226">
                  <c:v>1.6300614958324244E-2</c:v>
                </c:pt>
                <c:pt idx="227">
                  <c:v>4.2036608598329028E-2</c:v>
                </c:pt>
                <c:pt idx="228">
                  <c:v>1.0363431844622406E-2</c:v>
                </c:pt>
                <c:pt idx="229">
                  <c:v>-2.6520191248774361E-2</c:v>
                </c:pt>
                <c:pt idx="230">
                  <c:v>-3.0675020110172979E-2</c:v>
                </c:pt>
                <c:pt idx="231">
                  <c:v>-1.6706165432050946E-2</c:v>
                </c:pt>
                <c:pt idx="232">
                  <c:v>8.5012093079153139E-3</c:v>
                </c:pt>
                <c:pt idx="233">
                  <c:v>1.0830050809520486E-2</c:v>
                </c:pt>
                <c:pt idx="234">
                  <c:v>-5.7047261907579028E-3</c:v>
                </c:pt>
                <c:pt idx="235">
                  <c:v>-1.5849343321373222E-2</c:v>
                </c:pt>
                <c:pt idx="236">
                  <c:v>-1.1404639711610653E-2</c:v>
                </c:pt>
                <c:pt idx="237">
                  <c:v>-2.6728474725542961E-2</c:v>
                </c:pt>
                <c:pt idx="238">
                  <c:v>1.2030109275622758E-2</c:v>
                </c:pt>
                <c:pt idx="239">
                  <c:v>-3.196134906624537E-2</c:v>
                </c:pt>
                <c:pt idx="240">
                  <c:v>0</c:v>
                </c:pt>
              </c:numCache>
            </c:numRef>
          </c:xVal>
          <c:yVal>
            <c:numRef>
              <c:f>'Analisi outliers PIERREL'!$J$8:$J$268</c:f>
              <c:numCache>
                <c:formatCode>0.0%</c:formatCode>
                <c:ptCount val="241"/>
                <c:pt idx="0">
                  <c:v>-1.724137931034464E-2</c:v>
                </c:pt>
                <c:pt idx="1">
                  <c:v>1.754385964912264E-2</c:v>
                </c:pt>
                <c:pt idx="2">
                  <c:v>4.1103934233706063E-3</c:v>
                </c:pt>
                <c:pt idx="3">
                  <c:v>0</c:v>
                </c:pt>
                <c:pt idx="4">
                  <c:v>-1.389693109438328E-2</c:v>
                </c:pt>
                <c:pt idx="5">
                  <c:v>-9.179575444635768E-3</c:v>
                </c:pt>
                <c:pt idx="6">
                  <c:v>-7.9681274900397225E-3</c:v>
                </c:pt>
                <c:pt idx="7">
                  <c:v>4.5740423098914462E-3</c:v>
                </c:pt>
                <c:pt idx="8">
                  <c:v>0</c:v>
                </c:pt>
                <c:pt idx="9">
                  <c:v>-5.7142857142855608E-4</c:v>
                </c:pt>
                <c:pt idx="10">
                  <c:v>0</c:v>
                </c:pt>
                <c:pt idx="11">
                  <c:v>-1.1299435028248594E-2</c:v>
                </c:pt>
                <c:pt idx="12">
                  <c:v>8.5470085470085166E-3</c:v>
                </c:pt>
                <c:pt idx="13">
                  <c:v>1.2694748990190297E-2</c:v>
                </c:pt>
                <c:pt idx="14">
                  <c:v>-2.1456804065499657E-2</c:v>
                </c:pt>
                <c:pt idx="15">
                  <c:v>-1.6111111111111076E-2</c:v>
                </c:pt>
                <c:pt idx="16">
                  <c:v>2.5950512975256634E-2</c:v>
                </c:pt>
                <c:pt idx="17">
                  <c:v>6.6828675577155217E-3</c:v>
                </c:pt>
                <c:pt idx="18">
                  <c:v>1.3546798029556717E-2</c:v>
                </c:pt>
                <c:pt idx="19">
                  <c:v>4.9504950495049549E-3</c:v>
                </c:pt>
                <c:pt idx="20">
                  <c:v>3.7267080745340131E-3</c:v>
                </c:pt>
                <c:pt idx="21">
                  <c:v>2.4906600249066102E-3</c:v>
                </c:pt>
                <c:pt idx="22">
                  <c:v>-2.6666666666666727E-2</c:v>
                </c:pt>
                <c:pt idx="23">
                  <c:v>-3.1121550205519655E-2</c:v>
                </c:pt>
                <c:pt idx="24">
                  <c:v>-2.013808975834297E-2</c:v>
                </c:pt>
                <c:pt idx="25">
                  <c:v>-6.559139784946233E-2</c:v>
                </c:pt>
                <c:pt idx="26">
                  <c:v>-3.125E-2</c:v>
                </c:pt>
                <c:pt idx="27">
                  <c:v>-8.0987937966685797E-2</c:v>
                </c:pt>
                <c:pt idx="28">
                  <c:v>-9.3229166666666696E-2</c:v>
                </c:pt>
                <c:pt idx="29">
                  <c:v>-6.7055393586005874E-2</c:v>
                </c:pt>
                <c:pt idx="30">
                  <c:v>-5.7971014492752548E-3</c:v>
                </c:pt>
                <c:pt idx="31">
                  <c:v>-2.081362346263016E-2</c:v>
                </c:pt>
                <c:pt idx="32">
                  <c:v>-1.582867783985098E-2</c:v>
                </c:pt>
                <c:pt idx="33">
                  <c:v>2.5787965616045794E-2</c:v>
                </c:pt>
                <c:pt idx="34">
                  <c:v>-3.413284132841321E-2</c:v>
                </c:pt>
                <c:pt idx="35">
                  <c:v>-2.5617977528089919E-2</c:v>
                </c:pt>
                <c:pt idx="36">
                  <c:v>-3.2608695652173947E-2</c:v>
                </c:pt>
                <c:pt idx="37">
                  <c:v>-5.5053410024650806E-2</c:v>
                </c:pt>
                <c:pt idx="38">
                  <c:v>-2.0523138832997945E-2</c:v>
                </c:pt>
                <c:pt idx="39">
                  <c:v>-2.011041009463721E-2</c:v>
                </c:pt>
                <c:pt idx="40">
                  <c:v>1.5797788309637184E-3</c:v>
                </c:pt>
                <c:pt idx="41">
                  <c:v>-3.5060975609756295E-2</c:v>
                </c:pt>
                <c:pt idx="42">
                  <c:v>-3.6710719530102631E-2</c:v>
                </c:pt>
                <c:pt idx="43">
                  <c:v>-3.6697247706440894E-4</c:v>
                </c:pt>
                <c:pt idx="44">
                  <c:v>1.6791044776119479E-2</c:v>
                </c:pt>
                <c:pt idx="45">
                  <c:v>-5.5658627087198376E-3</c:v>
                </c:pt>
                <c:pt idx="46">
                  <c:v>5.5970149253732338E-3</c:v>
                </c:pt>
                <c:pt idx="47">
                  <c:v>7.5187969924812581E-3</c:v>
                </c:pt>
                <c:pt idx="48">
                  <c:v>-3.7579857196534672E-4</c:v>
                </c:pt>
                <c:pt idx="49">
                  <c:v>7.9545454545453254E-3</c:v>
                </c:pt>
                <c:pt idx="50">
                  <c:v>-6.7720090293452717E-3</c:v>
                </c:pt>
                <c:pt idx="51">
                  <c:v>-9.6870342771984141E-3</c:v>
                </c:pt>
                <c:pt idx="52">
                  <c:v>1.4925373134329067E-3</c:v>
                </c:pt>
                <c:pt idx="53">
                  <c:v>9.0361445783133654E-3</c:v>
                </c:pt>
                <c:pt idx="54">
                  <c:v>3.0211480362538623E-3</c:v>
                </c:pt>
                <c:pt idx="55">
                  <c:v>1.4559386973179933E-2</c:v>
                </c:pt>
                <c:pt idx="56">
                  <c:v>5.0057758952639642E-3</c:v>
                </c:pt>
                <c:pt idx="57">
                  <c:v>-1.6287878787878851E-2</c:v>
                </c:pt>
                <c:pt idx="58">
                  <c:v>-2.0044543429843964E-2</c:v>
                </c:pt>
                <c:pt idx="59">
                  <c:v>1.2781954887217895E-2</c:v>
                </c:pt>
                <c:pt idx="60">
                  <c:v>-4.1183077499064025E-3</c:v>
                </c:pt>
                <c:pt idx="61">
                  <c:v>5.2691004892737592E-3</c:v>
                </c:pt>
                <c:pt idx="62">
                  <c:v>-1.4100185528757025E-2</c:v>
                </c:pt>
                <c:pt idx="63">
                  <c:v>1.4864362690449884E-3</c:v>
                </c:pt>
                <c:pt idx="64">
                  <c:v>0</c:v>
                </c:pt>
                <c:pt idx="65">
                  <c:v>-1.0297903641044437E-2</c:v>
                </c:pt>
                <c:pt idx="66">
                  <c:v>-2.684323550465284E-2</c:v>
                </c:pt>
                <c:pt idx="67">
                  <c:v>-5.3399786400853966E-3</c:v>
                </c:pt>
                <c:pt idx="68">
                  <c:v>3.214285714285614E-3</c:v>
                </c:pt>
                <c:pt idx="69">
                  <c:v>-1.4084507042253391E-2</c:v>
                </c:pt>
                <c:pt idx="70">
                  <c:v>-2.5728987993138941E-2</c:v>
                </c:pt>
                <c:pt idx="71">
                  <c:v>1.8874519398811573E-2</c:v>
                </c:pt>
                <c:pt idx="72">
                  <c:v>-2.6539639333106435E-2</c:v>
                </c:pt>
                <c:pt idx="73">
                  <c:v>8.5792724776938556E-3</c:v>
                </c:pt>
                <c:pt idx="74">
                  <c:v>2.2456140350877174E-2</c:v>
                </c:pt>
                <c:pt idx="75">
                  <c:v>1.0638297872340496E-2</c:v>
                </c:pt>
                <c:pt idx="76">
                  <c:v>-3.490759753593442E-2</c:v>
                </c:pt>
                <c:pt idx="77">
                  <c:v>-3.2450331125827736E-2</c:v>
                </c:pt>
                <c:pt idx="78">
                  <c:v>-6.1438380917960833E-3</c:v>
                </c:pt>
                <c:pt idx="79">
                  <c:v>1.3181984621017939E-2</c:v>
                </c:pt>
                <c:pt idx="80">
                  <c:v>-6.5478355765732354E-3</c:v>
                </c:pt>
                <c:pt idx="81">
                  <c:v>-3.6245016310257894E-3</c:v>
                </c:pt>
                <c:pt idx="82">
                  <c:v>0</c:v>
                </c:pt>
                <c:pt idx="83">
                  <c:v>0</c:v>
                </c:pt>
                <c:pt idx="84">
                  <c:v>-2.1699819168174983E-3</c:v>
                </c:pt>
                <c:pt idx="85">
                  <c:v>-1.8050541516245744E-3</c:v>
                </c:pt>
                <c:pt idx="86">
                  <c:v>0</c:v>
                </c:pt>
                <c:pt idx="87">
                  <c:v>-3.2385750269879887E-3</c:v>
                </c:pt>
                <c:pt idx="88">
                  <c:v>1.0545454545454414E-2</c:v>
                </c:pt>
                <c:pt idx="89">
                  <c:v>1.8518518518518601E-2</c:v>
                </c:pt>
                <c:pt idx="90">
                  <c:v>0</c:v>
                </c:pt>
                <c:pt idx="91">
                  <c:v>-3.6900369003689537E-3</c:v>
                </c:pt>
                <c:pt idx="92">
                  <c:v>1.848428835489857E-3</c:v>
                </c:pt>
                <c:pt idx="93">
                  <c:v>-4.782928623988103E-3</c:v>
                </c:pt>
                <c:pt idx="94">
                  <c:v>-1.9480519480519543E-2</c:v>
                </c:pt>
                <c:pt idx="95">
                  <c:v>0</c:v>
                </c:pt>
                <c:pt idx="96">
                  <c:v>1.3528336380255856E-2</c:v>
                </c:pt>
                <c:pt idx="97">
                  <c:v>1.109057301293892E-2</c:v>
                </c:pt>
                <c:pt idx="98">
                  <c:v>-1.6005820298290119E-2</c:v>
                </c:pt>
                <c:pt idx="99">
                  <c:v>-1.0901162790698526E-3</c:v>
                </c:pt>
                <c:pt idx="100">
                  <c:v>1.1764705882352899E-2</c:v>
                </c:pt>
                <c:pt idx="101">
                  <c:v>2.4096385542168752E-2</c:v>
                </c:pt>
                <c:pt idx="102">
                  <c:v>-8.9552238805971074E-3</c:v>
                </c:pt>
                <c:pt idx="103">
                  <c:v>-4.0000000000000147E-2</c:v>
                </c:pt>
                <c:pt idx="104">
                  <c:v>-1.3518450858604258E-2</c:v>
                </c:pt>
                <c:pt idx="105">
                  <c:v>-1.3693693693693776E-2</c:v>
                </c:pt>
                <c:pt idx="106">
                  <c:v>-2.3918396060499392E-2</c:v>
                </c:pt>
                <c:pt idx="107">
                  <c:v>-1.0869565217391353E-2</c:v>
                </c:pt>
                <c:pt idx="108">
                  <c:v>-1.4285714285714346E-2</c:v>
                </c:pt>
                <c:pt idx="109">
                  <c:v>-2.7777777777777568E-2</c:v>
                </c:pt>
                <c:pt idx="110">
                  <c:v>-7.0967741935483941E-2</c:v>
                </c:pt>
                <c:pt idx="111">
                  <c:v>-1.3752455795677854E-2</c:v>
                </c:pt>
                <c:pt idx="112">
                  <c:v>0</c:v>
                </c:pt>
                <c:pt idx="113">
                  <c:v>-1.3565891472868241E-2</c:v>
                </c:pt>
                <c:pt idx="114">
                  <c:v>4.0322580645161255E-2</c:v>
                </c:pt>
                <c:pt idx="115">
                  <c:v>-1.9762845849802368E-2</c:v>
                </c:pt>
                <c:pt idx="116">
                  <c:v>0</c:v>
                </c:pt>
                <c:pt idx="117">
                  <c:v>-5.5031446540880768E-3</c:v>
                </c:pt>
                <c:pt idx="118">
                  <c:v>1.8822587104525557E-2</c:v>
                </c:pt>
                <c:pt idx="119">
                  <c:v>2.2522522522522515E-2</c:v>
                </c:pt>
                <c:pt idx="120">
                  <c:v>-2.3199999999999998E-2</c:v>
                </c:pt>
                <c:pt idx="121">
                  <c:v>-3.6608863198458574E-2</c:v>
                </c:pt>
                <c:pt idx="122">
                  <c:v>-3.5674470457079166E-2</c:v>
                </c:pt>
                <c:pt idx="123">
                  <c:v>2.6707363601678802E-2</c:v>
                </c:pt>
                <c:pt idx="124">
                  <c:v>-4.2032163742690143E-2</c:v>
                </c:pt>
                <c:pt idx="125">
                  <c:v>3.8415366146458574E-2</c:v>
                </c:pt>
                <c:pt idx="126">
                  <c:v>-0.14596491228070163</c:v>
                </c:pt>
                <c:pt idx="127">
                  <c:v>1.423487544483959E-2</c:v>
                </c:pt>
                <c:pt idx="128">
                  <c:v>-3.3035099793530587E-2</c:v>
                </c:pt>
                <c:pt idx="129">
                  <c:v>-2.4504867405169439E-2</c:v>
                </c:pt>
                <c:pt idx="130">
                  <c:v>4.7100175746924489E-2</c:v>
                </c:pt>
                <c:pt idx="131">
                  <c:v>3.4545454545454435E-2</c:v>
                </c:pt>
                <c:pt idx="132">
                  <c:v>-2.4822695035460862E-2</c:v>
                </c:pt>
                <c:pt idx="133">
                  <c:v>-2.7586206896551779E-2</c:v>
                </c:pt>
                <c:pt idx="134">
                  <c:v>-5.047425474254752E-2</c:v>
                </c:pt>
                <c:pt idx="135">
                  <c:v>-3.5294117647058698E-2</c:v>
                </c:pt>
                <c:pt idx="136">
                  <c:v>2.0000000000000018E-2</c:v>
                </c:pt>
                <c:pt idx="137">
                  <c:v>-2.5974025974025983E-2</c:v>
                </c:pt>
                <c:pt idx="138">
                  <c:v>-6.4516129032258229E-3</c:v>
                </c:pt>
                <c:pt idx="139">
                  <c:v>2.3440079234070543E-2</c:v>
                </c:pt>
                <c:pt idx="140">
                  <c:v>-1.3355048859934882E-2</c:v>
                </c:pt>
                <c:pt idx="141">
                  <c:v>-9.0380890897353572E-3</c:v>
                </c:pt>
                <c:pt idx="142">
                  <c:v>-4.0866873065015463E-2</c:v>
                </c:pt>
                <c:pt idx="143">
                  <c:v>-4.4378698224852076E-2</c:v>
                </c:pt>
                <c:pt idx="144">
                  <c:v>-9.1494408675024674E-3</c:v>
                </c:pt>
                <c:pt idx="145">
                  <c:v>-6.0626473560122518E-3</c:v>
                </c:pt>
                <c:pt idx="146">
                  <c:v>4.3978349120434856E-3</c:v>
                </c:pt>
                <c:pt idx="147">
                  <c:v>3.2844164919636487E-2</c:v>
                </c:pt>
                <c:pt idx="148">
                  <c:v>-2.1328671328671334E-2</c:v>
                </c:pt>
                <c:pt idx="149">
                  <c:v>-4.3478260869565299E-2</c:v>
                </c:pt>
                <c:pt idx="150">
                  <c:v>-1.9672131147540961E-2</c:v>
                </c:pt>
                <c:pt idx="151">
                  <c:v>-1.5811552113585092E-2</c:v>
                </c:pt>
                <c:pt idx="152">
                  <c:v>-2.2088987062164778E-2</c:v>
                </c:pt>
                <c:pt idx="153">
                  <c:v>4.4374009508716394E-3</c:v>
                </c:pt>
                <c:pt idx="154">
                  <c:v>-2.9230769230769282E-2</c:v>
                </c:pt>
                <c:pt idx="155">
                  <c:v>-1.5748031496062964E-2</c:v>
                </c:pt>
                <c:pt idx="156">
                  <c:v>-2.1339656194427903E-2</c:v>
                </c:pt>
                <c:pt idx="157">
                  <c:v>-1.9186046511627919E-2</c:v>
                </c:pt>
                <c:pt idx="158">
                  <c:v>-1.2062033314187315E-2</c:v>
                </c:pt>
                <c:pt idx="159">
                  <c:v>-5.1428571428570047E-3</c:v>
                </c:pt>
                <c:pt idx="160">
                  <c:v>-1.9333146539647017E-2</c:v>
                </c:pt>
                <c:pt idx="161">
                  <c:v>-3.147896879240164E-2</c:v>
                </c:pt>
                <c:pt idx="162">
                  <c:v>-7.4999999999999512E-3</c:v>
                </c:pt>
                <c:pt idx="163">
                  <c:v>0</c:v>
                </c:pt>
                <c:pt idx="164">
                  <c:v>-8.2644628099173278E-3</c:v>
                </c:pt>
                <c:pt idx="165">
                  <c:v>3.8716814159291957E-3</c:v>
                </c:pt>
                <c:pt idx="166">
                  <c:v>-1.4713896457765663E-2</c:v>
                </c:pt>
                <c:pt idx="167">
                  <c:v>2.732240437158362E-3</c:v>
                </c:pt>
                <c:pt idx="168">
                  <c:v>-2.2696929238985364E-2</c:v>
                </c:pt>
                <c:pt idx="169">
                  <c:v>2.6308577692518487E-2</c:v>
                </c:pt>
                <c:pt idx="170">
                  <c:v>-2.9263101888800214E-2</c:v>
                </c:pt>
                <c:pt idx="171">
                  <c:v>4.5430251202567273E-3</c:v>
                </c:pt>
                <c:pt idx="172">
                  <c:v>-1.1621764395140066E-2</c:v>
                </c:pt>
                <c:pt idx="173">
                  <c:v>1.7741935483871041E-2</c:v>
                </c:pt>
                <c:pt idx="174">
                  <c:v>2.3947151114781073E-2</c:v>
                </c:pt>
                <c:pt idx="175">
                  <c:v>-1.6779431664411315E-2</c:v>
                </c:pt>
                <c:pt idx="176">
                  <c:v>3.2699832308552335E-2</c:v>
                </c:pt>
                <c:pt idx="177">
                  <c:v>3.4104046242774633E-2</c:v>
                </c:pt>
                <c:pt idx="178">
                  <c:v>-4.7619047619047672E-2</c:v>
                </c:pt>
                <c:pt idx="179">
                  <c:v>-4.3947368421052624E-2</c:v>
                </c:pt>
                <c:pt idx="180">
                  <c:v>2.6385224274405594E-3</c:v>
                </c:pt>
                <c:pt idx="181">
                  <c:v>1.0936249666577691E-2</c:v>
                </c:pt>
                <c:pt idx="182">
                  <c:v>-5.5702917771882632E-3</c:v>
                </c:pt>
                <c:pt idx="183">
                  <c:v>-2.5839793281653756E-2</c:v>
                </c:pt>
                <c:pt idx="184">
                  <c:v>-2.6315789473684181E-2</c:v>
                </c:pt>
                <c:pt idx="185">
                  <c:v>0</c:v>
                </c:pt>
                <c:pt idx="186">
                  <c:v>0</c:v>
                </c:pt>
                <c:pt idx="187">
                  <c:v>-1.7326092578225927E-2</c:v>
                </c:pt>
                <c:pt idx="188">
                  <c:v>2.8526970954356745E-3</c:v>
                </c:pt>
                <c:pt idx="189">
                  <c:v>9.4240837696335511E-3</c:v>
                </c:pt>
                <c:pt idx="190">
                  <c:v>-2.0512820512820551E-2</c:v>
                </c:pt>
                <c:pt idx="191">
                  <c:v>5.1308363263213863E-4</c:v>
                </c:pt>
                <c:pt idx="192">
                  <c:v>-1.0910936310581154E-2</c:v>
                </c:pt>
                <c:pt idx="193">
                  <c:v>-2.2784810126582622E-3</c:v>
                </c:pt>
                <c:pt idx="194">
                  <c:v>2.067183462532296E-2</c:v>
                </c:pt>
                <c:pt idx="195">
                  <c:v>2.5906735751295429E-3</c:v>
                </c:pt>
                <c:pt idx="196">
                  <c:v>-1.5306122448979553E-2</c:v>
                </c:pt>
                <c:pt idx="197">
                  <c:v>0</c:v>
                </c:pt>
                <c:pt idx="198">
                  <c:v>2.5575447570331811E-3</c:v>
                </c:pt>
                <c:pt idx="199">
                  <c:v>-2.0295665246805261E-2</c:v>
                </c:pt>
                <c:pt idx="200">
                  <c:v>-7.2139303482587902E-3</c:v>
                </c:pt>
                <c:pt idx="201">
                  <c:v>-1.831501831501825E-2</c:v>
                </c:pt>
                <c:pt idx="202">
                  <c:v>2.2727272727272707E-2</c:v>
                </c:pt>
                <c:pt idx="203">
                  <c:v>1.1111111111111072E-2</c:v>
                </c:pt>
                <c:pt idx="204">
                  <c:v>-2.2704837117472843E-2</c:v>
                </c:pt>
                <c:pt idx="205">
                  <c:v>-1.9704433497537144E-3</c:v>
                </c:pt>
                <c:pt idx="206">
                  <c:v>1.4746313421644563E-2</c:v>
                </c:pt>
                <c:pt idx="207">
                  <c:v>1.0353535353535337E-2</c:v>
                </c:pt>
                <c:pt idx="208">
                  <c:v>-4.5783132530120341E-2</c:v>
                </c:pt>
                <c:pt idx="209">
                  <c:v>3.7851662404092101E-2</c:v>
                </c:pt>
                <c:pt idx="210">
                  <c:v>-5.919153031761315E-2</c:v>
                </c:pt>
                <c:pt idx="211">
                  <c:v>3.669724770642202E-2</c:v>
                </c:pt>
                <c:pt idx="212">
                  <c:v>-1.2297734627831569E-2</c:v>
                </c:pt>
                <c:pt idx="213">
                  <c:v>-3.5881435257410277E-2</c:v>
                </c:pt>
                <c:pt idx="214">
                  <c:v>3.353756852628198E-2</c:v>
                </c:pt>
                <c:pt idx="215">
                  <c:v>-6.3141993957704035E-2</c:v>
                </c:pt>
                <c:pt idx="216">
                  <c:v>-8.0555555555555491E-2</c:v>
                </c:pt>
                <c:pt idx="217">
                  <c:v>-7.3597529593412259E-2</c:v>
                </c:pt>
                <c:pt idx="218">
                  <c:v>-2.8500000000000081E-2</c:v>
                </c:pt>
                <c:pt idx="219">
                  <c:v>-3.591226801638947E-2</c:v>
                </c:pt>
                <c:pt idx="220">
                  <c:v>-2.4453327063249541E-2</c:v>
                </c:pt>
                <c:pt idx="221">
                  <c:v>-4.9821268990169809E-2</c:v>
                </c:pt>
                <c:pt idx="222">
                  <c:v>-5.1122471660369762E-3</c:v>
                </c:pt>
                <c:pt idx="223">
                  <c:v>-7.5005515111404852E-3</c:v>
                </c:pt>
                <c:pt idx="224">
                  <c:v>-3.2097649186256794E-2</c:v>
                </c:pt>
                <c:pt idx="225">
                  <c:v>-4.6346195300711268E-2</c:v>
                </c:pt>
                <c:pt idx="226">
                  <c:v>8.4782608695650463E-3</c:v>
                </c:pt>
                <c:pt idx="227">
                  <c:v>-2.8100570462708641E-2</c:v>
                </c:pt>
                <c:pt idx="228">
                  <c:v>-1.882845188284521E-2</c:v>
                </c:pt>
                <c:pt idx="229">
                  <c:v>-5.3465346534653513E-2</c:v>
                </c:pt>
                <c:pt idx="230">
                  <c:v>0</c:v>
                </c:pt>
                <c:pt idx="231">
                  <c:v>-2.8846153846153855E-2</c:v>
                </c:pt>
                <c:pt idx="232">
                  <c:v>1.1673151750972721E-2</c:v>
                </c:pt>
                <c:pt idx="233">
                  <c:v>-2.3741690408356941E-2</c:v>
                </c:pt>
                <c:pt idx="234">
                  <c:v>0</c:v>
                </c:pt>
                <c:pt idx="235">
                  <c:v>-1.5887850467289799E-2</c:v>
                </c:pt>
                <c:pt idx="236">
                  <c:v>-1.834862385321101E-2</c:v>
                </c:pt>
                <c:pt idx="237">
                  <c:v>-1.831501831501825E-3</c:v>
                </c:pt>
                <c:pt idx="238">
                  <c:v>2.4390243902439046E-2</c:v>
                </c:pt>
                <c:pt idx="239">
                  <c:v>-2.9143897996357082E-2</c:v>
                </c:pt>
                <c:pt idx="24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373-4154-8F1C-A263EF108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5438464"/>
        <c:axId val="955428624"/>
      </c:scatterChart>
      <c:valAx>
        <c:axId val="95543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5428624"/>
        <c:crosses val="autoZero"/>
        <c:crossBetween val="midCat"/>
      </c:valAx>
      <c:valAx>
        <c:axId val="955428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54384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0.16091776027996502"/>
                  <c:y val="0.19657108159987463"/>
                </c:manualLayout>
              </c:layout>
              <c:numFmt formatCode="General" sourceLinked="0"/>
            </c:trendlineLbl>
          </c:trendline>
          <c:xVal>
            <c:numRef>
              <c:f>INPUT!$P$8:$P$16</c:f>
              <c:numCache>
                <c:formatCode>0.00</c:formatCode>
                <c:ptCount val="9"/>
                <c:pt idx="0">
                  <c:v>0</c:v>
                </c:pt>
                <c:pt idx="1">
                  <c:v>3.5307883698328664E-2</c:v>
                </c:pt>
                <c:pt idx="2">
                  <c:v>0.15683643942493705</c:v>
                </c:pt>
                <c:pt idx="3">
                  <c:v>0.12296285878593892</c:v>
                </c:pt>
                <c:pt idx="4">
                  <c:v>6.4696105181550279E-2</c:v>
                </c:pt>
                <c:pt idx="5">
                  <c:v>8.3665052491514486E-2</c:v>
                </c:pt>
                <c:pt idx="6">
                  <c:v>0.2071720735031391</c:v>
                </c:pt>
                <c:pt idx="7">
                  <c:v>0.18475948482862359</c:v>
                </c:pt>
                <c:pt idx="8">
                  <c:v>8.2585453422623273E-2</c:v>
                </c:pt>
              </c:numCache>
            </c:numRef>
          </c:xVal>
          <c:yVal>
            <c:numRef>
              <c:f>INPUT!$O$8:$O$16</c:f>
              <c:numCache>
                <c:formatCode>0.00</c:formatCode>
                <c:ptCount val="9"/>
                <c:pt idx="0">
                  <c:v>0.75170579196096698</c:v>
                </c:pt>
                <c:pt idx="1">
                  <c:v>0.41262761157134409</c:v>
                </c:pt>
                <c:pt idx="2">
                  <c:v>0.67150253691988027</c:v>
                </c:pt>
                <c:pt idx="3">
                  <c:v>0.70556927186956464</c:v>
                </c:pt>
                <c:pt idx="4">
                  <c:v>0.87303732309584237</c:v>
                </c:pt>
                <c:pt idx="5">
                  <c:v>0.99960740222398281</c:v>
                </c:pt>
                <c:pt idx="6">
                  <c:v>0.96612438295233061</c:v>
                </c:pt>
                <c:pt idx="7">
                  <c:v>1.0124304205432177</c:v>
                </c:pt>
                <c:pt idx="8">
                  <c:v>0.64273298887892616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C5C-4C2B-9F86-372FD0E11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8926336"/>
        <c:axId val="887671040"/>
      </c:scatterChart>
      <c:valAx>
        <c:axId val="83892633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887671040"/>
        <c:crosses val="autoZero"/>
        <c:crossBetween val="midCat"/>
      </c:valAx>
      <c:valAx>
        <c:axId val="8876710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83892633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421338</xdr:colOff>
      <xdr:row>2</xdr:row>
      <xdr:rowOff>9526</xdr:rowOff>
    </xdr:from>
    <xdr:to>
      <xdr:col>6</xdr:col>
      <xdr:colOff>600075</xdr:colOff>
      <xdr:row>8</xdr:row>
      <xdr:rowOff>168088</xdr:rowOff>
    </xdr:to>
    <xdr:sp macro="" textlink="">
      <xdr:nvSpPr>
        <xdr:cNvPr id="2" name="Callout 1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2250138" y="390526"/>
          <a:ext cx="2283762" cy="1301562"/>
        </a:xfrm>
        <a:prstGeom prst="borderCallout1">
          <a:avLst>
            <a:gd name="adj1" fmla="val 22083"/>
            <a:gd name="adj2" fmla="val 251"/>
            <a:gd name="adj3" fmla="val 115613"/>
            <a:gd name="adj4" fmla="val -41443"/>
          </a:avLst>
        </a:prstGeom>
        <a:solidFill>
          <a:schemeClr val="bg1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400" b="1">
              <a:solidFill>
                <a:sysClr val="windowText" lastClr="000000"/>
              </a:solidFill>
            </a:rPr>
            <a:t>Fase</a:t>
          </a:r>
          <a:r>
            <a:rPr lang="en-GB" sz="1400" b="1" baseline="0">
              <a:solidFill>
                <a:sysClr val="windowText" lastClr="000000"/>
              </a:solidFill>
            </a:rPr>
            <a:t> 1: Scarico dei prezzi de:</a:t>
          </a:r>
        </a:p>
        <a:p>
          <a:pPr algn="l"/>
          <a:r>
            <a:rPr lang="en-GB" sz="1400" b="0" baseline="0">
              <a:solidFill>
                <a:sysClr val="windowText" lastClr="000000"/>
              </a:solidFill>
            </a:rPr>
            <a:t>1. Il titolo (Pierrel)</a:t>
          </a:r>
        </a:p>
        <a:p>
          <a:pPr algn="l"/>
          <a:r>
            <a:rPr lang="en-GB" sz="1400" b="0" baseline="0">
              <a:solidFill>
                <a:sysClr val="windowText" lastClr="000000"/>
              </a:solidFill>
            </a:rPr>
            <a:t>2. l'indice di riferimento (e.g. FTSE MIB, STOXX 600)</a:t>
          </a:r>
          <a:endParaRPr lang="en-GB" sz="1400" b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265019</xdr:colOff>
      <xdr:row>2</xdr:row>
      <xdr:rowOff>9526</xdr:rowOff>
    </xdr:from>
    <xdr:to>
      <xdr:col>12</xdr:col>
      <xdr:colOff>381000</xdr:colOff>
      <xdr:row>8</xdr:row>
      <xdr:rowOff>145676</xdr:rowOff>
    </xdr:to>
    <xdr:sp macro="" textlink="">
      <xdr:nvSpPr>
        <xdr:cNvPr id="3" name="Callout 1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5061137" y="390526"/>
          <a:ext cx="3421716" cy="1279150"/>
        </a:xfrm>
        <a:prstGeom prst="borderCallout1">
          <a:avLst>
            <a:gd name="adj1" fmla="val 20717"/>
            <a:gd name="adj2" fmla="val -134"/>
            <a:gd name="adj3" fmla="val 148369"/>
            <a:gd name="adj4" fmla="val -20664"/>
          </a:avLst>
        </a:prstGeom>
        <a:solidFill>
          <a:schemeClr val="bg1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400" b="1">
              <a:solidFill>
                <a:sysClr val="windowText" lastClr="000000"/>
              </a:solidFill>
            </a:rPr>
            <a:t>Fase</a:t>
          </a:r>
          <a:r>
            <a:rPr lang="en-GB" sz="1400" b="1" baseline="0">
              <a:solidFill>
                <a:sysClr val="windowText" lastClr="000000"/>
              </a:solidFill>
            </a:rPr>
            <a:t> 2: Calcolo dei rendimenti de:</a:t>
          </a:r>
        </a:p>
        <a:p>
          <a:pPr algn="l"/>
          <a:r>
            <a:rPr lang="en-GB" sz="1400" b="0" baseline="0">
              <a:solidFill>
                <a:sysClr val="windowText" lastClr="000000"/>
              </a:solidFill>
            </a:rPr>
            <a:t>1. Il titolo (Pierrel)</a:t>
          </a:r>
        </a:p>
        <a:p>
          <a:pPr algn="l"/>
          <a:r>
            <a:rPr lang="en-GB" sz="1400" b="0" baseline="0">
              <a:solidFill>
                <a:sysClr val="windowText" lastClr="000000"/>
              </a:solidFill>
            </a:rPr>
            <a:t>2. l'indice di riferimento (e.g. FTSE MIB, STOXX 600) alla data t</a:t>
          </a:r>
        </a:p>
        <a:p>
          <a:pPr algn="l"/>
          <a:r>
            <a:rPr lang="en-GB" sz="1400" b="0" baseline="0">
              <a:solidFill>
                <a:sysClr val="windowText" lastClr="000000"/>
              </a:solidFill>
            </a:rPr>
            <a:t>3. l'indice di riferimento alla data t-1</a:t>
          </a:r>
          <a:endParaRPr lang="en-GB" sz="1400" b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13</xdr:col>
      <xdr:colOff>623606</xdr:colOff>
      <xdr:row>2</xdr:row>
      <xdr:rowOff>9526</xdr:rowOff>
    </xdr:from>
    <xdr:to>
      <xdr:col>22</xdr:col>
      <xdr:colOff>11205</xdr:colOff>
      <xdr:row>8</xdr:row>
      <xdr:rowOff>145676</xdr:rowOff>
    </xdr:to>
    <xdr:sp macro="" textlink="">
      <xdr:nvSpPr>
        <xdr:cNvPr id="4" name="Callout 1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9330577" y="390526"/>
          <a:ext cx="5808569" cy="1279150"/>
        </a:xfrm>
        <a:prstGeom prst="borderCallout1">
          <a:avLst>
            <a:gd name="adj1" fmla="val 20717"/>
            <a:gd name="adj2" fmla="val -134"/>
            <a:gd name="adj3" fmla="val 150121"/>
            <a:gd name="adj4" fmla="val -8865"/>
          </a:avLst>
        </a:prstGeom>
        <a:solidFill>
          <a:schemeClr val="bg1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400" b="1">
              <a:solidFill>
                <a:sysClr val="windowText" lastClr="000000"/>
              </a:solidFill>
            </a:rPr>
            <a:t>Fase</a:t>
          </a:r>
          <a:r>
            <a:rPr lang="en-GB" sz="1400" b="1" baseline="0">
              <a:solidFill>
                <a:sysClr val="windowText" lastClr="000000"/>
              </a:solidFill>
            </a:rPr>
            <a:t> 3: lancio della regressione (vedi screenshot sottostante) tra:</a:t>
          </a:r>
        </a:p>
        <a:p>
          <a:pPr algn="l"/>
          <a:r>
            <a:rPr lang="en-GB" sz="1400" b="0" baseline="0">
              <a:solidFill>
                <a:sysClr val="windowText" lastClr="000000"/>
              </a:solidFill>
            </a:rPr>
            <a:t>1. Il rendimento del titolo (Pierrel) - variabile dipendente (y)</a:t>
          </a:r>
        </a:p>
        <a:p>
          <a:pPr algn="l"/>
          <a:r>
            <a:rPr lang="en-GB" sz="1400" b="0" baseline="0">
              <a:solidFill>
                <a:sysClr val="windowText" lastClr="000000"/>
              </a:solidFill>
            </a:rPr>
            <a:t>2. le variabili indipendenti:</a:t>
          </a:r>
        </a:p>
        <a:p>
          <a:pPr algn="l"/>
          <a:r>
            <a:rPr lang="en-GB" sz="1400" b="0" baseline="0">
              <a:solidFill>
                <a:sysClr val="windowText" lastClr="000000"/>
              </a:solidFill>
            </a:rPr>
            <a:t>-- rendimento indice alla data t (x</a:t>
          </a:r>
          <a:r>
            <a:rPr lang="en-GB" sz="1400" b="0" baseline="-25000">
              <a:solidFill>
                <a:sysClr val="windowText" lastClr="000000"/>
              </a:solidFill>
            </a:rPr>
            <a:t>1</a:t>
          </a:r>
          <a:r>
            <a:rPr lang="en-GB" sz="1400" b="0" baseline="0">
              <a:solidFill>
                <a:sysClr val="windowText" lastClr="000000"/>
              </a:solidFill>
            </a:rPr>
            <a:t>)</a:t>
          </a:r>
        </a:p>
        <a:p>
          <a:pPr algn="l"/>
          <a:r>
            <a:rPr lang="en-GB" sz="1400" b="0" baseline="0">
              <a:solidFill>
                <a:sysClr val="windowText" lastClr="000000"/>
              </a:solidFill>
            </a:rPr>
            <a:t>-- rendimento indice alla data t-1 (x</a:t>
          </a:r>
          <a:r>
            <a:rPr lang="en-GB" sz="1400" b="0" baseline="-25000">
              <a:solidFill>
                <a:sysClr val="windowText" lastClr="000000"/>
              </a:solidFill>
            </a:rPr>
            <a:t>2</a:t>
          </a:r>
          <a:r>
            <a:rPr lang="en-GB" sz="1400" b="0" baseline="0">
              <a:solidFill>
                <a:sysClr val="windowText" lastClr="000000"/>
              </a:solidFill>
            </a:rPr>
            <a:t>)</a:t>
          </a:r>
          <a:endParaRPr lang="en-GB" sz="1400" b="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13</xdr:col>
      <xdr:colOff>22412</xdr:colOff>
      <xdr:row>34</xdr:row>
      <xdr:rowOff>134470</xdr:rowOff>
    </xdr:from>
    <xdr:to>
      <xdr:col>17</xdr:col>
      <xdr:colOff>506506</xdr:colOff>
      <xdr:row>54</xdr:row>
      <xdr:rowOff>22412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434" t="49028" r="52656" b="24012"/>
        <a:stretch/>
      </xdr:blipFill>
      <xdr:spPr bwMode="auto">
        <a:xfrm>
          <a:off x="8729383" y="7138146"/>
          <a:ext cx="3879476" cy="3697942"/>
        </a:xfrm>
        <a:prstGeom prst="rect">
          <a:avLst/>
        </a:prstGeom>
        <a:noFill/>
        <a:ln w="9525">
          <a:solidFill>
            <a:srgbClr val="C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23</xdr:col>
      <xdr:colOff>780488</xdr:colOff>
      <xdr:row>2</xdr:row>
      <xdr:rowOff>9526</xdr:rowOff>
    </xdr:from>
    <xdr:to>
      <xdr:col>33</xdr:col>
      <xdr:colOff>361949</xdr:colOff>
      <xdr:row>10</xdr:row>
      <xdr:rowOff>304800</xdr:rowOff>
    </xdr:to>
    <xdr:sp macro="" textlink="">
      <xdr:nvSpPr>
        <xdr:cNvPr id="6" name="Callout 1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6601513" y="390526"/>
          <a:ext cx="7068111" cy="1828799"/>
        </a:xfrm>
        <a:prstGeom prst="borderCallout1">
          <a:avLst>
            <a:gd name="adj1" fmla="val 20717"/>
            <a:gd name="adj2" fmla="val -134"/>
            <a:gd name="adj3" fmla="val 104171"/>
            <a:gd name="adj4" fmla="val -8730"/>
          </a:avLst>
        </a:prstGeom>
        <a:solidFill>
          <a:schemeClr val="bg1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400" b="1">
              <a:solidFill>
                <a:sysClr val="windowText" lastClr="000000"/>
              </a:solidFill>
            </a:rPr>
            <a:t>Fase</a:t>
          </a:r>
          <a:r>
            <a:rPr lang="en-GB" sz="1400" b="1" baseline="0">
              <a:solidFill>
                <a:sysClr val="windowText" lastClr="000000"/>
              </a:solidFill>
            </a:rPr>
            <a:t> 4: interpretazione risultati regressioni e calcolo dei Beta Raw</a:t>
          </a:r>
        </a:p>
        <a:p>
          <a:pPr algn="l"/>
          <a:r>
            <a:rPr lang="en-GB" sz="1400" b="0" baseline="0">
              <a:solidFill>
                <a:sysClr val="windowText" lastClr="000000"/>
              </a:solidFill>
            </a:rPr>
            <a:t>- se il rendimento del mercato (indice) alla data t-1 è  significativo (valore di significatività &lt; 10%), il Beta da utilizzare è pari alla somma dei coefficienti del "rendimento del mercato " (0,75) e "rendimento del mercato -1" (0.07), ovvero 0,82x</a:t>
          </a:r>
        </a:p>
        <a:p>
          <a:pPr algn="l"/>
          <a:r>
            <a:rPr lang="en-GB" sz="1400" b="0" baseline="0">
              <a:solidFill>
                <a:sysClr val="windowText" lastClr="000000"/>
              </a:solidFill>
            </a:rPr>
            <a:t>- </a:t>
          </a:r>
          <a:r>
            <a:rPr lang="en-GB" sz="14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se il rendimento del mercato (indice) alla data t-1 NON è significativo, occorre rilanciare la simulazione utilizzando un'unica variabile indipendente (x</a:t>
          </a:r>
          <a:r>
            <a:rPr lang="en-GB" sz="1400" b="0" baseline="-250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en-GB" sz="14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), corrispondente al rendimento dell'indice alla data t. In questo caso il Beta è pari al valore assunto dall'unica variabile indipendente "rendimento mercato" pari a 0,75</a:t>
          </a:r>
          <a:endParaRPr lang="en-GB" sz="1400" b="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23</xdr:col>
      <xdr:colOff>38099</xdr:colOff>
      <xdr:row>34</xdr:row>
      <xdr:rowOff>85725</xdr:rowOff>
    </xdr:from>
    <xdr:to>
      <xdr:col>27</xdr:col>
      <xdr:colOff>223641</xdr:colOff>
      <xdr:row>54</xdr:row>
      <xdr:rowOff>38100</xdr:rowOff>
    </xdr:to>
    <xdr:pic>
      <xdr:nvPicPr>
        <xdr:cNvPr id="7" name="Picture 3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523" t="49167" r="52780" b="24653"/>
        <a:stretch/>
      </xdr:blipFill>
      <xdr:spPr bwMode="auto">
        <a:xfrm>
          <a:off x="15904028" y="7079796"/>
          <a:ext cx="4022756" cy="3762375"/>
        </a:xfrm>
        <a:prstGeom prst="rect">
          <a:avLst/>
        </a:prstGeom>
        <a:noFill/>
        <a:ln w="9525">
          <a:solidFill>
            <a:srgbClr val="C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261257</xdr:colOff>
      <xdr:row>19</xdr:row>
      <xdr:rowOff>169182</xdr:rowOff>
    </xdr:from>
    <xdr:to>
      <xdr:col>23</xdr:col>
      <xdr:colOff>564242</xdr:colOff>
      <xdr:row>34</xdr:row>
      <xdr:rowOff>45810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666750</xdr:colOff>
      <xdr:row>3</xdr:row>
      <xdr:rowOff>66675</xdr:rowOff>
    </xdr:from>
    <xdr:to>
      <xdr:col>11</xdr:col>
      <xdr:colOff>186978</xdr:colOff>
      <xdr:row>14</xdr:row>
      <xdr:rowOff>117929</xdr:rowOff>
    </xdr:to>
    <xdr:sp macro="" textlink="">
      <xdr:nvSpPr>
        <xdr:cNvPr id="3" name="Callout 1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4821464" y="638175"/>
          <a:ext cx="7103943" cy="2146754"/>
        </a:xfrm>
        <a:prstGeom prst="borderCallout1">
          <a:avLst>
            <a:gd name="adj1" fmla="val 20717"/>
            <a:gd name="adj2" fmla="val -134"/>
            <a:gd name="adj3" fmla="val 237060"/>
            <a:gd name="adj4" fmla="val -41437"/>
          </a:avLst>
        </a:prstGeom>
        <a:solidFill>
          <a:schemeClr val="bg1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400" b="1">
              <a:solidFill>
                <a:sysClr val="windowText" lastClr="000000"/>
              </a:solidFill>
            </a:rPr>
            <a:t>Fase</a:t>
          </a:r>
          <a:r>
            <a:rPr lang="en-GB" sz="1400" b="1" baseline="0">
              <a:solidFill>
                <a:sysClr val="windowText" lastClr="000000"/>
              </a:solidFill>
            </a:rPr>
            <a:t> 5: calcolo beta unlevered</a:t>
          </a:r>
        </a:p>
        <a:p>
          <a:pPr algn="l"/>
          <a:r>
            <a:rPr lang="en-GB" sz="1400" b="0" baseline="0">
              <a:solidFill>
                <a:sysClr val="windowText" lastClr="000000"/>
              </a:solidFill>
            </a:rPr>
            <a:t>Una volta calcolati tutti i Beta secondo la metodologia individuata nel foglio 1., è possibile:</a:t>
          </a:r>
        </a:p>
        <a:p>
          <a:pPr algn="l"/>
          <a:r>
            <a:rPr lang="en-GB" sz="1400" b="0" baseline="0">
              <a:solidFill>
                <a:sysClr val="windowText" lastClr="000000"/>
              </a:solidFill>
            </a:rPr>
            <a:t>- effettuare l'aggiustamento di Blume ottenendo i cd. Beta adjusted (</a:t>
          </a:r>
          <a:r>
            <a:rPr lang="en-GB" sz="1400" b="1" baseline="0">
              <a:solidFill>
                <a:sysClr val="windowText" lastClr="000000"/>
              </a:solidFill>
            </a:rPr>
            <a:t>= Beta Raw * 0,67 + 0.33</a:t>
          </a:r>
          <a:r>
            <a:rPr lang="en-GB" sz="1400" b="0" baseline="0">
              <a:solidFill>
                <a:sysClr val="windowText" lastClr="000000"/>
              </a:solidFill>
            </a:rPr>
            <a:t>)</a:t>
          </a:r>
        </a:p>
        <a:p>
          <a:pPr algn="l"/>
          <a:r>
            <a:rPr lang="en-GB" sz="1400" b="0" baseline="0">
              <a:solidFill>
                <a:sysClr val="windowText" lastClr="000000"/>
              </a:solidFill>
            </a:rPr>
            <a:t>- effettuare la procedura di unlevering del Beta, al fine depurare i beta dalla componente di rischio </a:t>
          </a:r>
          <a:r>
            <a:rPr lang="en-GB" sz="1400" b="0" i="1" baseline="0">
              <a:solidFill>
                <a:sysClr val="windowText" lastClr="000000"/>
              </a:solidFill>
            </a:rPr>
            <a:t>leverage</a:t>
          </a:r>
          <a:r>
            <a:rPr lang="en-GB" sz="1400" b="0" i="0" baseline="0">
              <a:solidFill>
                <a:sysClr val="windowText" lastClr="000000"/>
              </a:solidFill>
            </a:rPr>
            <a:t>. A tal proposito si posono scegliere due strade:</a:t>
          </a:r>
        </a:p>
        <a:p>
          <a:pPr algn="l"/>
          <a:r>
            <a:rPr lang="en-GB" sz="1400" b="0" i="0" baseline="0">
              <a:solidFill>
                <a:sysClr val="windowText" lastClr="000000"/>
              </a:solidFill>
            </a:rPr>
            <a:t>-- delevering secondo la formula di Hamada [</a:t>
          </a:r>
          <a:r>
            <a:rPr lang="en-GB" sz="1400" b="1" i="0" baseline="0">
              <a:solidFill>
                <a:sysClr val="windowText" lastClr="000000"/>
              </a:solidFill>
            </a:rPr>
            <a:t>Beta unl = Beta lev / (1+(1-tc)*D/E)</a:t>
          </a:r>
          <a:r>
            <a:rPr lang="en-GB" sz="1400" b="0" i="0" baseline="0">
              <a:solidFill>
                <a:sysClr val="windowText" lastClr="000000"/>
              </a:solidFill>
            </a:rPr>
            <a:t>]. Il beta unlevered  da applicare alla società target è pari alla media  dei beta unlevered calcolati (0,80x)</a:t>
          </a:r>
        </a:p>
        <a:p>
          <a:pPr algn="l"/>
          <a:r>
            <a:rPr lang="en-GB" sz="1400" b="0" i="0" baseline="0">
              <a:solidFill>
                <a:sysClr val="windowText" lastClr="000000"/>
              </a:solidFill>
            </a:rPr>
            <a:t>-- delevering secondo market model, mettendo in relazione i Beta Raw  (y)rispetto al livello di leverage (x). Il Beta unlevered è rappresentato dall'intercetta della regressione (0.56x)</a:t>
          </a:r>
        </a:p>
      </xdr:txBody>
    </xdr:sp>
    <xdr:clientData/>
  </xdr:twoCellAnchor>
  <xdr:twoCellAnchor>
    <xdr:from>
      <xdr:col>3</xdr:col>
      <xdr:colOff>494392</xdr:colOff>
      <xdr:row>39</xdr:row>
      <xdr:rowOff>3175</xdr:rowOff>
    </xdr:from>
    <xdr:to>
      <xdr:col>9</xdr:col>
      <xdr:colOff>1157621</xdr:colOff>
      <xdr:row>47</xdr:row>
      <xdr:rowOff>99392</xdr:rowOff>
    </xdr:to>
    <xdr:sp macro="" textlink="">
      <xdr:nvSpPr>
        <xdr:cNvPr id="4" name="Callout 1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650066" y="7490653"/>
          <a:ext cx="7098816" cy="1620217"/>
        </a:xfrm>
        <a:prstGeom prst="borderCallout1">
          <a:avLst>
            <a:gd name="adj1" fmla="val 20717"/>
            <a:gd name="adj2" fmla="val -134"/>
            <a:gd name="adj3" fmla="val -18720"/>
            <a:gd name="adj4" fmla="val -7056"/>
          </a:avLst>
        </a:prstGeom>
        <a:solidFill>
          <a:schemeClr val="bg1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400" b="1">
              <a:solidFill>
                <a:sysClr val="windowText" lastClr="000000"/>
              </a:solidFill>
            </a:rPr>
            <a:t>Fase</a:t>
          </a:r>
          <a:r>
            <a:rPr lang="en-GB" sz="1400" b="1" baseline="0">
              <a:solidFill>
                <a:sysClr val="windowText" lastClr="000000"/>
              </a:solidFill>
            </a:rPr>
            <a:t> 6: calcolo beta "re"levered da applicare nel calcolo del costo del capitale. 2 alternative:</a:t>
          </a:r>
        </a:p>
        <a:p>
          <a:pPr algn="l"/>
          <a:r>
            <a:rPr lang="en-GB" sz="1400" b="0" baseline="0">
              <a:solidFill>
                <a:sysClr val="windowText" lastClr="000000"/>
              </a:solidFill>
            </a:rPr>
            <a:t>- seguendo la formula di hamada, il Beta relevered è calcolabile sulla base de. i. il beta unlevered, ii. tc e iii. D/E della società target </a:t>
          </a:r>
          <a:r>
            <a:rPr lang="en-GB" sz="1400" b="0" i="0" baseline="0">
              <a:solidFill>
                <a:sysClr val="windowText" lastClr="000000"/>
              </a:solidFill>
            </a:rPr>
            <a:t>[</a:t>
          </a:r>
          <a:r>
            <a:rPr lang="en-GB" sz="1400" b="1" i="0" baseline="0">
              <a:solidFill>
                <a:sysClr val="windowText" lastClr="000000"/>
              </a:solidFill>
            </a:rPr>
            <a:t>Beta relev = Beta unlev  * (1+(1-tc)*D/E)</a:t>
          </a:r>
          <a:r>
            <a:rPr lang="en-GB" sz="1400" b="0" i="0" baseline="0">
              <a:solidFill>
                <a:sysClr val="windowText" lastClr="000000"/>
              </a:solidFill>
            </a:rPr>
            <a:t>]. Sulla base di questa procedura il  Beta relevered risulta pari a 1.10x</a:t>
          </a:r>
        </a:p>
        <a:p>
          <a:pPr algn="l"/>
          <a:r>
            <a:rPr lang="en-GB" sz="1400" b="0" i="0" baseline="0">
              <a:solidFill>
                <a:sysClr val="windowText" lastClr="000000"/>
              </a:solidFill>
            </a:rPr>
            <a:t>- seguendo il market model, basta applicare la regressione (</a:t>
          </a:r>
          <a:r>
            <a:rPr lang="en-GB" sz="1400" b="1" i="0" baseline="0">
              <a:solidFill>
                <a:sysClr val="windowText" lastClr="000000"/>
              </a:solidFill>
            </a:rPr>
            <a:t>beta lev = 0.64 + 1.41 * D/E</a:t>
          </a:r>
          <a:r>
            <a:rPr lang="en-GB" sz="1400" b="0" i="0" baseline="0">
              <a:solidFill>
                <a:sysClr val="windowText" lastClr="000000"/>
              </a:solidFill>
            </a:rPr>
            <a:t>) alla società da valutare (D/E = 50%). Sulla base di questa procedura il beta levered è pari a 1.34x</a:t>
          </a:r>
        </a:p>
      </xdr:txBody>
    </xdr:sp>
    <xdr:clientData/>
  </xdr:twoCellAnchor>
  <xdr:twoCellAnchor>
    <xdr:from>
      <xdr:col>9</xdr:col>
      <xdr:colOff>1157621</xdr:colOff>
      <xdr:row>38</xdr:row>
      <xdr:rowOff>99392</xdr:rowOff>
    </xdr:from>
    <xdr:to>
      <xdr:col>14</xdr:col>
      <xdr:colOff>0</xdr:colOff>
      <xdr:row>43</xdr:row>
      <xdr:rowOff>51284</xdr:rowOff>
    </xdr:to>
    <xdr:cxnSp macro="">
      <xdr:nvCxnSpPr>
        <xdr:cNvPr id="6" name="Connettore 1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CxnSpPr>
          <a:stCxn id="4" idx="0"/>
        </xdr:cNvCxnSpPr>
      </xdr:nvCxnSpPr>
      <xdr:spPr>
        <a:xfrm flipV="1">
          <a:off x="10748882" y="7388088"/>
          <a:ext cx="5924009" cy="912674"/>
        </a:xfrm>
        <a:prstGeom prst="line">
          <a:avLst/>
        </a:prstGeom>
        <a:solidFill>
          <a:schemeClr val="bg1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330028</xdr:colOff>
      <xdr:row>6</xdr:row>
      <xdr:rowOff>120572</xdr:rowOff>
    </xdr:from>
    <xdr:to>
      <xdr:col>25</xdr:col>
      <xdr:colOff>34193</xdr:colOff>
      <xdr:row>19</xdr:row>
      <xdr:rowOff>100722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AB96B3B-71A6-41A8-957A-069B406693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400050</xdr:colOff>
      <xdr:row>5</xdr:row>
      <xdr:rowOff>142875</xdr:rowOff>
    </xdr:from>
    <xdr:to>
      <xdr:col>24</xdr:col>
      <xdr:colOff>95250</xdr:colOff>
      <xdr:row>19</xdr:row>
      <xdr:rowOff>38100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9"/>
  <sheetViews>
    <sheetView workbookViewId="0"/>
  </sheetViews>
  <sheetFormatPr defaultRowHeight="14.4" x14ac:dyDescent="0.3"/>
  <sheetData>
    <row r="1" spans="1:2" x14ac:dyDescent="0.3">
      <c r="B1" t="s">
        <v>13</v>
      </c>
    </row>
    <row r="2" spans="1:2" x14ac:dyDescent="0.3"/>
    <row r="3" spans="1:2" x14ac:dyDescent="0.3"/>
    <row r="4" spans="1:2" x14ac:dyDescent="0.3"/>
    <row r="5" spans="1:2" x14ac:dyDescent="0.3"/>
    <row r="6" spans="1:2" x14ac:dyDescent="0.3"/>
    <row r="7" spans="1:2" x14ac:dyDescent="0.3"/>
    <row r="8" spans="1:2" x14ac:dyDescent="0.3"/>
    <row r="9" spans="1:2" x14ac:dyDescent="0.3"/>
  </sheetData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AB264"/>
  <sheetViews>
    <sheetView workbookViewId="0">
      <selection activeCell="B1" sqref="B1:D1048576"/>
    </sheetView>
  </sheetViews>
  <sheetFormatPr defaultRowHeight="14.4" x14ac:dyDescent="0.3"/>
  <cols>
    <col min="6" max="6" width="12.44140625" bestFit="1" customWidth="1"/>
    <col min="7" max="7" width="14.6640625" bestFit="1" customWidth="1"/>
    <col min="8" max="8" width="13.33203125" customWidth="1"/>
    <col min="10" max="10" width="23.6640625" customWidth="1"/>
    <col min="20" max="20" width="30" customWidth="1"/>
  </cols>
  <sheetData>
    <row r="2" spans="2:25" ht="28.8" x14ac:dyDescent="0.3">
      <c r="B2" t="s">
        <v>18</v>
      </c>
      <c r="C2" t="s">
        <v>1</v>
      </c>
      <c r="D2" s="1" t="s">
        <v>49</v>
      </c>
      <c r="F2" s="5" t="s">
        <v>23</v>
      </c>
      <c r="G2" s="5" t="s">
        <v>22</v>
      </c>
      <c r="H2" s="5" t="s">
        <v>21</v>
      </c>
      <c r="J2" t="s">
        <v>24</v>
      </c>
      <c r="T2" t="s">
        <v>24</v>
      </c>
    </row>
    <row r="3" spans="2:25" ht="15" thickBot="1" x14ac:dyDescent="0.35">
      <c r="B3" s="1" t="s">
        <v>75</v>
      </c>
      <c r="C3" s="1">
        <v>44.375</v>
      </c>
      <c r="D3" s="1">
        <v>3873.22</v>
      </c>
      <c r="F3" s="3">
        <f>+C3/C4-1</f>
        <v>2.371809351705334E-3</v>
      </c>
      <c r="G3" s="3">
        <f>+D3/D4-1</f>
        <v>3.1519923336915667E-3</v>
      </c>
      <c r="H3" s="4">
        <f>+G4</f>
        <v>1.6889174843173205E-3</v>
      </c>
    </row>
    <row r="4" spans="2:25" x14ac:dyDescent="0.3">
      <c r="B4" s="1" t="s">
        <v>76</v>
      </c>
      <c r="C4" s="1">
        <v>44.27</v>
      </c>
      <c r="D4" s="1">
        <v>3861.05</v>
      </c>
      <c r="F4" s="3">
        <f t="shared" ref="F4:G67" si="0">+C4/C5-1</f>
        <v>2.2639800769752583E-3</v>
      </c>
      <c r="G4" s="3">
        <f t="shared" si="0"/>
        <v>1.6889174843173205E-3</v>
      </c>
      <c r="H4" s="4">
        <f t="shared" ref="H4:H67" si="1">+G5</f>
        <v>5.3835519966614065E-3</v>
      </c>
      <c r="J4" s="9" t="s">
        <v>25</v>
      </c>
      <c r="K4" s="9"/>
      <c r="T4" s="9" t="s">
        <v>25</v>
      </c>
      <c r="U4" s="9"/>
    </row>
    <row r="5" spans="2:25" x14ac:dyDescent="0.3">
      <c r="B5" s="1" t="s">
        <v>77</v>
      </c>
      <c r="C5" s="1">
        <v>44.17</v>
      </c>
      <c r="D5" s="1">
        <v>3854.54</v>
      </c>
      <c r="F5" s="3">
        <f t="shared" si="0"/>
        <v>2.2691173133650988E-3</v>
      </c>
      <c r="G5" s="3">
        <f t="shared" si="0"/>
        <v>5.3835519966614065E-3</v>
      </c>
      <c r="H5" s="4">
        <f t="shared" si="1"/>
        <v>0</v>
      </c>
      <c r="J5" s="6" t="s">
        <v>26</v>
      </c>
      <c r="K5" s="6">
        <v>0.44589496754208369</v>
      </c>
      <c r="T5" s="6" t="s">
        <v>26</v>
      </c>
      <c r="U5" s="6">
        <v>0.44500397358787036</v>
      </c>
    </row>
    <row r="6" spans="2:25" x14ac:dyDescent="0.3">
      <c r="B6" s="1" t="s">
        <v>78</v>
      </c>
      <c r="C6" s="1">
        <v>44.07</v>
      </c>
      <c r="D6" s="1">
        <v>3833.9</v>
      </c>
      <c r="F6" s="3">
        <f t="shared" si="0"/>
        <v>0</v>
      </c>
      <c r="G6" s="3">
        <f t="shared" si="0"/>
        <v>0</v>
      </c>
      <c r="H6" s="4">
        <f t="shared" si="1"/>
        <v>0</v>
      </c>
      <c r="J6" s="6" t="s">
        <v>27</v>
      </c>
      <c r="K6" s="6">
        <v>0.19882232207935588</v>
      </c>
      <c r="T6" s="6" t="s">
        <v>27</v>
      </c>
      <c r="U6" s="6">
        <v>0.19802853650899402</v>
      </c>
    </row>
    <row r="7" spans="2:25" x14ac:dyDescent="0.3">
      <c r="B7" s="1" t="s">
        <v>79</v>
      </c>
      <c r="C7" s="1">
        <v>44.07</v>
      </c>
      <c r="D7" s="1">
        <v>3833.9</v>
      </c>
      <c r="F7" s="3">
        <f t="shared" si="0"/>
        <v>0</v>
      </c>
      <c r="G7" s="3">
        <f t="shared" si="0"/>
        <v>0</v>
      </c>
      <c r="H7" s="4">
        <f t="shared" si="1"/>
        <v>6.7600898909248031E-4</v>
      </c>
      <c r="J7" s="6" t="s">
        <v>28</v>
      </c>
      <c r="K7" s="6">
        <v>0.19261164240555242</v>
      </c>
      <c r="T7" s="6" t="s">
        <v>28</v>
      </c>
      <c r="U7" s="6">
        <v>0.19493212159204035</v>
      </c>
    </row>
    <row r="8" spans="2:25" x14ac:dyDescent="0.3">
      <c r="B8" s="1" t="s">
        <v>80</v>
      </c>
      <c r="C8" s="1">
        <v>44.07</v>
      </c>
      <c r="D8" s="1">
        <v>3833.9</v>
      </c>
      <c r="F8" s="3">
        <f t="shared" si="0"/>
        <v>1.4853195164076016E-2</v>
      </c>
      <c r="G8" s="3">
        <f t="shared" si="0"/>
        <v>6.7600898909248031E-4</v>
      </c>
      <c r="H8" s="4">
        <f t="shared" si="1"/>
        <v>3.998899385490251E-3</v>
      </c>
      <c r="J8" s="6" t="s">
        <v>29</v>
      </c>
      <c r="K8" s="6">
        <v>1.3737846358439235E-2</v>
      </c>
      <c r="T8" s="6" t="s">
        <v>29</v>
      </c>
      <c r="U8" s="6">
        <v>1.3718090484898518E-2</v>
      </c>
    </row>
    <row r="9" spans="2:25" ht="15" thickBot="1" x14ac:dyDescent="0.35">
      <c r="B9" s="1" t="s">
        <v>81</v>
      </c>
      <c r="C9" s="1">
        <v>43.424999999999997</v>
      </c>
      <c r="D9" s="1">
        <v>3831.31</v>
      </c>
      <c r="F9" s="3">
        <f t="shared" si="0"/>
        <v>6.9565217391303058E-3</v>
      </c>
      <c r="G9" s="3">
        <f t="shared" si="0"/>
        <v>3.998899385490251E-3</v>
      </c>
      <c r="H9" s="4">
        <f t="shared" si="1"/>
        <v>-4.9503135198558645E-4</v>
      </c>
      <c r="J9" s="7" t="s">
        <v>30</v>
      </c>
      <c r="K9" s="7">
        <v>261</v>
      </c>
      <c r="T9" s="7" t="s">
        <v>30</v>
      </c>
      <c r="U9" s="7">
        <v>261</v>
      </c>
    </row>
    <row r="10" spans="2:25" x14ac:dyDescent="0.3">
      <c r="B10" s="1" t="s">
        <v>82</v>
      </c>
      <c r="C10" s="1">
        <v>43.125</v>
      </c>
      <c r="D10" s="1">
        <v>3816.05</v>
      </c>
      <c r="F10" s="3">
        <f t="shared" si="0"/>
        <v>-4.3864711993535366E-3</v>
      </c>
      <c r="G10" s="3">
        <f t="shared" si="0"/>
        <v>-4.9503135198558645E-4</v>
      </c>
      <c r="H10" s="4">
        <f t="shared" si="1"/>
        <v>3.0370062894402583E-3</v>
      </c>
    </row>
    <row r="11" spans="2:25" ht="15" thickBot="1" x14ac:dyDescent="0.35">
      <c r="B11" s="1" t="s">
        <v>83</v>
      </c>
      <c r="C11" s="1">
        <v>43.314999999999998</v>
      </c>
      <c r="D11" s="1">
        <v>3817.94</v>
      </c>
      <c r="F11" s="3">
        <f t="shared" si="0"/>
        <v>6.5063320553038206E-3</v>
      </c>
      <c r="G11" s="3">
        <f t="shared" si="0"/>
        <v>3.0370062894402583E-3</v>
      </c>
      <c r="H11" s="4">
        <f t="shared" si="1"/>
        <v>7.0457712227578462E-4</v>
      </c>
      <c r="J11" t="s">
        <v>31</v>
      </c>
      <c r="T11" t="s">
        <v>31</v>
      </c>
    </row>
    <row r="12" spans="2:25" x14ac:dyDescent="0.3">
      <c r="B12" s="1" t="s">
        <v>84</v>
      </c>
      <c r="C12" s="1">
        <v>43.034999999999997</v>
      </c>
      <c r="D12" s="1">
        <v>3806.38</v>
      </c>
      <c r="F12" s="3">
        <f t="shared" si="0"/>
        <v>-2.2154055896387193E-2</v>
      </c>
      <c r="G12" s="3">
        <f t="shared" si="0"/>
        <v>7.0457712227578462E-4</v>
      </c>
      <c r="H12" s="4">
        <f t="shared" si="1"/>
        <v>1.6484789753097306E-3</v>
      </c>
      <c r="J12" s="8"/>
      <c r="K12" s="8" t="s">
        <v>36</v>
      </c>
      <c r="L12" s="8" t="s">
        <v>37</v>
      </c>
      <c r="M12" s="8" t="s">
        <v>38</v>
      </c>
      <c r="N12" s="8" t="s">
        <v>39</v>
      </c>
      <c r="O12" s="8" t="s">
        <v>40</v>
      </c>
      <c r="T12" s="8"/>
      <c r="U12" s="8" t="s">
        <v>36</v>
      </c>
      <c r="V12" s="8" t="s">
        <v>37</v>
      </c>
      <c r="W12" s="8" t="s">
        <v>38</v>
      </c>
      <c r="X12" s="8" t="s">
        <v>39</v>
      </c>
      <c r="Y12" s="8" t="s">
        <v>40</v>
      </c>
    </row>
    <row r="13" spans="2:25" x14ac:dyDescent="0.3">
      <c r="B13" s="1" t="s">
        <v>85</v>
      </c>
      <c r="C13" s="1">
        <v>44.01</v>
      </c>
      <c r="D13" s="1">
        <v>3803.7</v>
      </c>
      <c r="F13" s="3">
        <f t="shared" si="0"/>
        <v>2.2727272727274261E-4</v>
      </c>
      <c r="G13" s="3">
        <f t="shared" si="0"/>
        <v>1.6484789753097306E-3</v>
      </c>
      <c r="H13" s="4">
        <f t="shared" si="1"/>
        <v>6.6697063844676219E-3</v>
      </c>
      <c r="J13" s="6" t="s">
        <v>32</v>
      </c>
      <c r="K13" s="6">
        <v>2</v>
      </c>
      <c r="L13" s="6">
        <v>1.2083515875286006E-2</v>
      </c>
      <c r="M13" s="6">
        <v>6.0417579376430032E-3</v>
      </c>
      <c r="N13" s="6">
        <v>32.012973220626009</v>
      </c>
      <c r="O13" s="6">
        <v>3.8108376288014743E-13</v>
      </c>
      <c r="T13" s="6" t="s">
        <v>32</v>
      </c>
      <c r="U13" s="6">
        <v>1</v>
      </c>
      <c r="V13" s="6">
        <v>1.2035273200918628E-2</v>
      </c>
      <c r="W13" s="6">
        <v>1.2035273200918628E-2</v>
      </c>
      <c r="X13" s="6">
        <v>63.954134642852736</v>
      </c>
      <c r="Y13" s="6">
        <v>4.2519611557748766E-14</v>
      </c>
    </row>
    <row r="14" spans="2:25" x14ac:dyDescent="0.3">
      <c r="B14" s="1" t="s">
        <v>86</v>
      </c>
      <c r="C14" s="1">
        <v>44</v>
      </c>
      <c r="D14" s="1">
        <v>3797.44</v>
      </c>
      <c r="F14" s="3">
        <f t="shared" si="0"/>
        <v>2.2067363530778206E-2</v>
      </c>
      <c r="G14" s="3">
        <f t="shared" si="0"/>
        <v>6.6697063844676219E-3</v>
      </c>
      <c r="H14" s="4">
        <f t="shared" si="1"/>
        <v>-2.5173197948067383E-3</v>
      </c>
      <c r="J14" s="6" t="s">
        <v>33</v>
      </c>
      <c r="K14" s="6">
        <v>258</v>
      </c>
      <c r="L14" s="6">
        <v>4.8691933022565199E-2</v>
      </c>
      <c r="M14" s="6">
        <v>1.8872842256808216E-4</v>
      </c>
      <c r="N14" s="6"/>
      <c r="O14" s="6"/>
      <c r="T14" s="6" t="s">
        <v>33</v>
      </c>
      <c r="U14" s="6">
        <v>259</v>
      </c>
      <c r="V14" s="6">
        <v>4.8740175696932578E-2</v>
      </c>
      <c r="W14" s="6">
        <v>1.8818600655186324E-4</v>
      </c>
      <c r="X14" s="6"/>
      <c r="Y14" s="6"/>
    </row>
    <row r="15" spans="2:25" ht="15" thickBot="1" x14ac:dyDescent="0.35">
      <c r="B15" s="1" t="s">
        <v>87</v>
      </c>
      <c r="C15" s="1">
        <v>43.05</v>
      </c>
      <c r="D15" s="1">
        <v>3772.28</v>
      </c>
      <c r="F15" s="3">
        <f t="shared" si="0"/>
        <v>-2.5486561631139493E-3</v>
      </c>
      <c r="G15" s="3">
        <f t="shared" si="0"/>
        <v>-2.5173197948067383E-3</v>
      </c>
      <c r="H15" s="4">
        <f t="shared" si="1"/>
        <v>9.845310860283174E-3</v>
      </c>
      <c r="J15" s="7" t="s">
        <v>34</v>
      </c>
      <c r="K15" s="7">
        <v>260</v>
      </c>
      <c r="L15" s="7">
        <v>6.0775448897851206E-2</v>
      </c>
      <c r="M15" s="7"/>
      <c r="N15" s="7"/>
      <c r="O15" s="7"/>
      <c r="T15" s="7" t="s">
        <v>34</v>
      </c>
      <c r="U15" s="7">
        <v>260</v>
      </c>
      <c r="V15" s="7">
        <v>6.0775448897851206E-2</v>
      </c>
      <c r="W15" s="7"/>
      <c r="X15" s="7"/>
      <c r="Y15" s="7"/>
    </row>
    <row r="16" spans="2:25" ht="15" thickBot="1" x14ac:dyDescent="0.35">
      <c r="B16" s="1" t="s">
        <v>88</v>
      </c>
      <c r="C16" s="1">
        <v>43.16</v>
      </c>
      <c r="D16" s="1">
        <v>3781.8</v>
      </c>
      <c r="F16" s="3">
        <f t="shared" si="0"/>
        <v>2.6153114598193028E-2</v>
      </c>
      <c r="G16" s="3">
        <f t="shared" si="0"/>
        <v>9.845310860283174E-3</v>
      </c>
      <c r="H16" s="4">
        <f t="shared" si="1"/>
        <v>-8.1757508342603646E-3</v>
      </c>
    </row>
    <row r="17" spans="2:28" x14ac:dyDescent="0.3">
      <c r="B17" s="1" t="s">
        <v>89</v>
      </c>
      <c r="C17" s="1">
        <v>42.06</v>
      </c>
      <c r="D17" s="1">
        <v>3744.93</v>
      </c>
      <c r="F17" s="3">
        <f t="shared" si="0"/>
        <v>-1.7289719626168099E-2</v>
      </c>
      <c r="G17" s="3">
        <f t="shared" si="0"/>
        <v>-8.1757508342603646E-3</v>
      </c>
      <c r="H17" s="4">
        <f t="shared" si="1"/>
        <v>3.3082227270915254E-3</v>
      </c>
      <c r="J17" s="8"/>
      <c r="K17" s="8" t="s">
        <v>41</v>
      </c>
      <c r="L17" s="8" t="s">
        <v>29</v>
      </c>
      <c r="M17" s="8" t="s">
        <v>42</v>
      </c>
      <c r="N17" s="8" t="s">
        <v>43</v>
      </c>
      <c r="O17" s="8" t="s">
        <v>44</v>
      </c>
      <c r="P17" s="8" t="s">
        <v>45</v>
      </c>
      <c r="Q17" s="8" t="s">
        <v>46</v>
      </c>
      <c r="R17" s="8" t="s">
        <v>47</v>
      </c>
      <c r="T17" s="8"/>
      <c r="U17" s="8" t="s">
        <v>41</v>
      </c>
      <c r="V17" s="8" t="s">
        <v>29</v>
      </c>
      <c r="W17" s="8" t="s">
        <v>42</v>
      </c>
      <c r="X17" s="8" t="s">
        <v>43</v>
      </c>
      <c r="Y17" s="8" t="s">
        <v>44</v>
      </c>
      <c r="Z17" s="8" t="s">
        <v>45</v>
      </c>
      <c r="AA17" s="8" t="s">
        <v>46</v>
      </c>
      <c r="AB17" s="8" t="s">
        <v>47</v>
      </c>
    </row>
    <row r="18" spans="2:28" x14ac:dyDescent="0.3">
      <c r="B18" s="1" t="s">
        <v>90</v>
      </c>
      <c r="C18" s="1">
        <v>42.8</v>
      </c>
      <c r="D18" s="1">
        <v>3775.8</v>
      </c>
      <c r="F18" s="3">
        <f t="shared" si="0"/>
        <v>3.9844509232264347E-2</v>
      </c>
      <c r="G18" s="3">
        <f t="shared" si="0"/>
        <v>3.3082227270915254E-3</v>
      </c>
      <c r="H18" s="4">
        <f t="shared" si="1"/>
        <v>4.0044392984626143E-3</v>
      </c>
      <c r="J18" s="6" t="s">
        <v>35</v>
      </c>
      <c r="K18" s="6">
        <v>-3.5248833113869739E-4</v>
      </c>
      <c r="L18" s="6">
        <v>8.5224130139760783E-4</v>
      </c>
      <c r="M18" s="6">
        <v>-0.41360155927745418</v>
      </c>
      <c r="N18" s="14">
        <v>0.67950951611843857</v>
      </c>
      <c r="O18" s="6">
        <v>-2.0307230832566558E-3</v>
      </c>
      <c r="P18" s="6">
        <v>1.325746420979261E-3</v>
      </c>
      <c r="Q18" s="6">
        <v>-2.0307230832566558E-3</v>
      </c>
      <c r="R18" s="6">
        <v>1.325746420979261E-3</v>
      </c>
      <c r="T18" s="6" t="s">
        <v>35</v>
      </c>
      <c r="U18" s="6">
        <v>-3.7169526418139904E-4</v>
      </c>
      <c r="V18" s="6">
        <v>8.5016982314102302E-4</v>
      </c>
      <c r="W18" s="6">
        <v>-0.43720119682458269</v>
      </c>
      <c r="X18" s="14">
        <v>0.66232975339087408</v>
      </c>
      <c r="Y18" s="6">
        <v>-2.0458203969660137E-3</v>
      </c>
      <c r="Z18" s="6">
        <v>1.3024298686032155E-3</v>
      </c>
      <c r="AA18" s="6">
        <v>-2.0458203969660137E-3</v>
      </c>
      <c r="AB18" s="6">
        <v>1.3024298686032155E-3</v>
      </c>
    </row>
    <row r="19" spans="2:28" ht="15" thickBot="1" x14ac:dyDescent="0.35">
      <c r="B19" s="1" t="s">
        <v>91</v>
      </c>
      <c r="C19" s="1">
        <v>41.16</v>
      </c>
      <c r="D19" s="1">
        <v>3763.35</v>
      </c>
      <c r="F19" s="3">
        <f t="shared" si="0"/>
        <v>2.7202395807337076E-2</v>
      </c>
      <c r="G19" s="3">
        <f t="shared" si="0"/>
        <v>4.0044392984626143E-3</v>
      </c>
      <c r="H19" s="4">
        <f t="shared" si="1"/>
        <v>1.63666831165028E-2</v>
      </c>
      <c r="J19" s="10" t="s">
        <v>19</v>
      </c>
      <c r="K19" s="6">
        <v>0.67478158010285727</v>
      </c>
      <c r="L19" s="6">
        <v>8.4338574714742404E-2</v>
      </c>
      <c r="M19" s="6">
        <v>8.0008653499915656</v>
      </c>
      <c r="N19" s="14">
        <v>4.1989818707155395E-14</v>
      </c>
      <c r="O19" s="6">
        <v>0.50870194186159456</v>
      </c>
      <c r="P19" s="6">
        <v>0.84086121834411998</v>
      </c>
      <c r="Q19" s="6">
        <v>0.50870194186159456</v>
      </c>
      <c r="R19" s="6">
        <v>0.84086121834411998</v>
      </c>
      <c r="T19" s="11" t="s">
        <v>19</v>
      </c>
      <c r="U19" s="7">
        <v>0.67150253691988027</v>
      </c>
      <c r="V19" s="7">
        <v>8.3967910149559108E-2</v>
      </c>
      <c r="W19" s="7">
        <v>7.9971329014124111</v>
      </c>
      <c r="X19" s="15">
        <v>4.2519611557746312E-14</v>
      </c>
      <c r="Y19" s="7">
        <v>0.50615582041397156</v>
      </c>
      <c r="Z19" s="7">
        <v>0.83684925342578897</v>
      </c>
      <c r="AA19" s="7">
        <v>0.50615582041397156</v>
      </c>
      <c r="AB19" s="7">
        <v>0.83684925342578897</v>
      </c>
    </row>
    <row r="20" spans="2:28" ht="15" thickBot="1" x14ac:dyDescent="0.35">
      <c r="B20" s="1" t="s">
        <v>92</v>
      </c>
      <c r="C20" s="1">
        <v>40.07</v>
      </c>
      <c r="D20" s="1">
        <v>3748.34</v>
      </c>
      <c r="F20" s="3">
        <f t="shared" si="0"/>
        <v>-7.554179566563457E-3</v>
      </c>
      <c r="G20" s="3">
        <f t="shared" si="0"/>
        <v>1.63666831165028E-2</v>
      </c>
      <c r="H20" s="4">
        <f t="shared" si="1"/>
        <v>3.8652287289930864E-3</v>
      </c>
      <c r="J20" s="11" t="s">
        <v>20</v>
      </c>
      <c r="K20" s="7">
        <v>-4.2646043095790565E-2</v>
      </c>
      <c r="L20" s="7">
        <v>8.4349343899408125E-2</v>
      </c>
      <c r="M20" s="7">
        <v>-0.50558832024406308</v>
      </c>
      <c r="N20" s="15">
        <v>0.61357734650159157</v>
      </c>
      <c r="O20" s="7">
        <v>-0.20874688803042563</v>
      </c>
      <c r="P20" s="7">
        <v>0.1234548018388445</v>
      </c>
      <c r="Q20" s="7">
        <v>-0.20874688803042563</v>
      </c>
      <c r="R20" s="7">
        <v>0.1234548018388445</v>
      </c>
    </row>
    <row r="21" spans="2:28" x14ac:dyDescent="0.3">
      <c r="B21" s="1" t="s">
        <v>93</v>
      </c>
      <c r="C21" s="1">
        <v>40.375</v>
      </c>
      <c r="D21" s="1">
        <v>3687.98</v>
      </c>
      <c r="F21" s="3">
        <f t="shared" si="0"/>
        <v>9.9169455807612827E-4</v>
      </c>
      <c r="G21" s="3">
        <f t="shared" si="0"/>
        <v>3.8652287289930864E-3</v>
      </c>
      <c r="H21" s="4">
        <f t="shared" si="1"/>
        <v>2.3956343792632673E-3</v>
      </c>
    </row>
    <row r="22" spans="2:28" x14ac:dyDescent="0.3">
      <c r="B22" s="1" t="s">
        <v>94</v>
      </c>
      <c r="C22" s="1">
        <v>40.335000000000001</v>
      </c>
      <c r="D22" s="1">
        <v>3673.78</v>
      </c>
      <c r="F22" s="3">
        <f t="shared" si="0"/>
        <v>-5.3020961775585018E-3</v>
      </c>
      <c r="G22" s="3">
        <f t="shared" si="0"/>
        <v>2.3956343792632673E-3</v>
      </c>
      <c r="H22" s="4">
        <f t="shared" si="1"/>
        <v>-3.2716621838821958E-3</v>
      </c>
    </row>
    <row r="23" spans="2:28" x14ac:dyDescent="0.3">
      <c r="B23" s="1" t="s">
        <v>95</v>
      </c>
      <c r="C23" s="1">
        <v>40.549999999999997</v>
      </c>
      <c r="D23" s="1">
        <v>3665</v>
      </c>
      <c r="F23" s="3">
        <f t="shared" si="0"/>
        <v>-6.1274509803921351E-3</v>
      </c>
      <c r="G23" s="3">
        <f t="shared" si="0"/>
        <v>-3.2716621838821958E-3</v>
      </c>
      <c r="H23" s="4">
        <f t="shared" si="1"/>
        <v>-4.1626042682265663E-3</v>
      </c>
    </row>
    <row r="24" spans="2:28" x14ac:dyDescent="0.3">
      <c r="B24" s="1" t="s">
        <v>96</v>
      </c>
      <c r="C24" s="1">
        <v>40.799999999999997</v>
      </c>
      <c r="D24" s="1">
        <v>3677.03</v>
      </c>
      <c r="F24" s="3">
        <f t="shared" si="0"/>
        <v>-1.674900590432582E-2</v>
      </c>
      <c r="G24" s="3">
        <f t="shared" si="0"/>
        <v>-4.1626042682265663E-3</v>
      </c>
      <c r="H24" s="4">
        <f t="shared" si="1"/>
        <v>1.5189324075077781E-3</v>
      </c>
    </row>
    <row r="25" spans="2:28" x14ac:dyDescent="0.3">
      <c r="B25" s="1" t="s">
        <v>97</v>
      </c>
      <c r="C25" s="1">
        <v>41.494999999999997</v>
      </c>
      <c r="D25" s="1">
        <v>3692.4</v>
      </c>
      <c r="F25" s="3">
        <f t="shared" si="0"/>
        <v>-2.2727272727272818E-2</v>
      </c>
      <c r="G25" s="3">
        <f t="shared" si="0"/>
        <v>1.5189324075077781E-3</v>
      </c>
      <c r="H25" s="4">
        <f t="shared" si="1"/>
        <v>-3.0717978670472545E-3</v>
      </c>
    </row>
    <row r="26" spans="2:28" x14ac:dyDescent="0.3">
      <c r="B26" s="1" t="s">
        <v>98</v>
      </c>
      <c r="C26" s="1">
        <v>42.46</v>
      </c>
      <c r="D26" s="1">
        <v>3686.8</v>
      </c>
      <c r="F26" s="3">
        <f t="shared" si="0"/>
        <v>-5.8844297987525884E-4</v>
      </c>
      <c r="G26" s="3">
        <f t="shared" si="0"/>
        <v>-3.0717978670472545E-3</v>
      </c>
      <c r="H26" s="4">
        <f t="shared" si="1"/>
        <v>-5.6785184229206642E-3</v>
      </c>
    </row>
    <row r="27" spans="2:28" x14ac:dyDescent="0.3">
      <c r="B27" s="1" t="s">
        <v>99</v>
      </c>
      <c r="C27" s="1">
        <v>42.484999999999999</v>
      </c>
      <c r="D27" s="1">
        <v>3698.16</v>
      </c>
      <c r="F27" s="3">
        <f t="shared" si="0"/>
        <v>-1.2321283273276751E-2</v>
      </c>
      <c r="G27" s="3">
        <f t="shared" si="0"/>
        <v>-5.6785184229206642E-3</v>
      </c>
      <c r="H27" s="4">
        <f t="shared" si="1"/>
        <v>1.494454362594988E-3</v>
      </c>
    </row>
    <row r="28" spans="2:28" x14ac:dyDescent="0.3">
      <c r="B28" s="1" t="s">
        <v>100</v>
      </c>
      <c r="C28" s="1">
        <v>43.015000000000001</v>
      </c>
      <c r="D28" s="1">
        <v>3719.28</v>
      </c>
      <c r="F28" s="3">
        <f t="shared" si="0"/>
        <v>2.1733966745843158E-2</v>
      </c>
      <c r="G28" s="3">
        <f t="shared" si="0"/>
        <v>1.494454362594988E-3</v>
      </c>
      <c r="H28" s="4">
        <f t="shared" si="1"/>
        <v>1.0890397849954159E-3</v>
      </c>
    </row>
    <row r="29" spans="2:28" x14ac:dyDescent="0.3">
      <c r="B29" s="1" t="s">
        <v>101</v>
      </c>
      <c r="C29" s="1">
        <v>42.1</v>
      </c>
      <c r="D29" s="1">
        <v>3713.73</v>
      </c>
      <c r="F29" s="3">
        <f t="shared" si="0"/>
        <v>1.0076775431861806E-2</v>
      </c>
      <c r="G29" s="3">
        <f t="shared" si="0"/>
        <v>1.0890397849954159E-3</v>
      </c>
      <c r="H29" s="4">
        <f t="shared" si="1"/>
        <v>-7.4075271250173547E-4</v>
      </c>
    </row>
    <row r="30" spans="2:28" x14ac:dyDescent="0.3">
      <c r="B30" s="1" t="s">
        <v>102</v>
      </c>
      <c r="C30" s="1">
        <v>41.68</v>
      </c>
      <c r="D30" s="1">
        <v>3709.69</v>
      </c>
      <c r="F30" s="3">
        <f t="shared" si="0"/>
        <v>-8.9168945428604873E-3</v>
      </c>
      <c r="G30" s="3">
        <f t="shared" si="0"/>
        <v>-7.4075271250173547E-4</v>
      </c>
      <c r="H30" s="4">
        <f t="shared" si="1"/>
        <v>6.5695825346170356E-3</v>
      </c>
    </row>
    <row r="31" spans="2:28" x14ac:dyDescent="0.3">
      <c r="B31" s="1" t="s">
        <v>103</v>
      </c>
      <c r="C31" s="1">
        <v>42.055</v>
      </c>
      <c r="D31" s="1">
        <v>3712.44</v>
      </c>
      <c r="F31" s="3">
        <f t="shared" si="0"/>
        <v>-2.7742457519361996E-2</v>
      </c>
      <c r="G31" s="3">
        <f t="shared" si="0"/>
        <v>6.5695825346170356E-3</v>
      </c>
      <c r="H31" s="4">
        <f t="shared" si="1"/>
        <v>-1.083361997286203E-3</v>
      </c>
    </row>
    <row r="32" spans="2:28" x14ac:dyDescent="0.3">
      <c r="B32" s="1" t="s">
        <v>104</v>
      </c>
      <c r="C32" s="1">
        <v>43.255000000000003</v>
      </c>
      <c r="D32" s="1">
        <v>3688.21</v>
      </c>
      <c r="F32" s="3">
        <f t="shared" si="0"/>
        <v>4.6258818087197007E-4</v>
      </c>
      <c r="G32" s="3">
        <f t="shared" si="0"/>
        <v>-1.083361997286203E-3</v>
      </c>
      <c r="H32" s="4">
        <f t="shared" si="1"/>
        <v>-1.6709973799409195E-3</v>
      </c>
    </row>
    <row r="33" spans="2:8" x14ac:dyDescent="0.3">
      <c r="B33" s="1" t="s">
        <v>105</v>
      </c>
      <c r="C33" s="1">
        <v>43.234999999999999</v>
      </c>
      <c r="D33" s="1">
        <v>3692.21</v>
      </c>
      <c r="F33" s="3">
        <f t="shared" si="0"/>
        <v>-3.8018433179722866E-3</v>
      </c>
      <c r="G33" s="3">
        <f t="shared" si="0"/>
        <v>-1.6709973799409195E-3</v>
      </c>
      <c r="H33" s="4">
        <f t="shared" si="1"/>
        <v>6.5837461216047277E-3</v>
      </c>
    </row>
    <row r="34" spans="2:8" x14ac:dyDescent="0.3">
      <c r="B34" s="1" t="s">
        <v>106</v>
      </c>
      <c r="C34" s="1">
        <v>43.4</v>
      </c>
      <c r="D34" s="1">
        <v>3698.39</v>
      </c>
      <c r="F34" s="3">
        <f t="shared" si="0"/>
        <v>-3.1009532560009045E-3</v>
      </c>
      <c r="G34" s="3">
        <f t="shared" si="0"/>
        <v>6.5837461216047277E-3</v>
      </c>
      <c r="H34" s="4">
        <f t="shared" si="1"/>
        <v>-6.0838209316984582E-3</v>
      </c>
    </row>
    <row r="35" spans="2:8" x14ac:dyDescent="0.3">
      <c r="B35" s="1" t="s">
        <v>107</v>
      </c>
      <c r="C35" s="1">
        <v>43.534999999999997</v>
      </c>
      <c r="D35" s="1">
        <v>3674.2</v>
      </c>
      <c r="F35" s="3">
        <f t="shared" si="0"/>
        <v>-1.8342313424282164E-3</v>
      </c>
      <c r="G35" s="3">
        <f t="shared" si="0"/>
        <v>-6.0838209316984582E-3</v>
      </c>
      <c r="H35" s="4">
        <f t="shared" si="1"/>
        <v>5.7761477474929102E-3</v>
      </c>
    </row>
    <row r="36" spans="2:8" x14ac:dyDescent="0.3">
      <c r="B36" s="1" t="s">
        <v>108</v>
      </c>
      <c r="C36" s="1">
        <v>43.615000000000002</v>
      </c>
      <c r="D36" s="1">
        <v>3696.69</v>
      </c>
      <c r="F36" s="3">
        <f t="shared" si="0"/>
        <v>-9.1627534073990269E-4</v>
      </c>
      <c r="G36" s="3">
        <f t="shared" si="0"/>
        <v>5.7761477474929102E-3</v>
      </c>
      <c r="H36" s="4">
        <f t="shared" si="1"/>
        <v>3.1140404743383865E-3</v>
      </c>
    </row>
    <row r="37" spans="2:8" x14ac:dyDescent="0.3">
      <c r="B37" s="1" t="s">
        <v>109</v>
      </c>
      <c r="C37" s="1">
        <v>43.655000000000001</v>
      </c>
      <c r="D37" s="1">
        <v>3675.46</v>
      </c>
      <c r="F37" s="3">
        <f t="shared" si="0"/>
        <v>9.1308368007398943E-3</v>
      </c>
      <c r="G37" s="3">
        <f t="shared" si="0"/>
        <v>3.1140404743383865E-3</v>
      </c>
      <c r="H37" s="4">
        <f t="shared" si="1"/>
        <v>-1.3688120810788962E-2</v>
      </c>
    </row>
    <row r="38" spans="2:8" x14ac:dyDescent="0.3">
      <c r="B38" s="1" t="s">
        <v>110</v>
      </c>
      <c r="C38" s="1">
        <v>43.26</v>
      </c>
      <c r="D38" s="1">
        <v>3664.05</v>
      </c>
      <c r="F38" s="3">
        <f t="shared" si="0"/>
        <v>-1.7822681348620861E-2</v>
      </c>
      <c r="G38" s="3">
        <f t="shared" si="0"/>
        <v>-1.3688120810788962E-2</v>
      </c>
      <c r="H38" s="4">
        <f t="shared" si="1"/>
        <v>-8.9397904711596698E-3</v>
      </c>
    </row>
    <row r="39" spans="2:8" x14ac:dyDescent="0.3">
      <c r="B39" s="1" t="s">
        <v>111</v>
      </c>
      <c r="C39" s="1">
        <v>44.045000000000002</v>
      </c>
      <c r="D39" s="1">
        <v>3714.9</v>
      </c>
      <c r="F39" s="3">
        <f t="shared" si="0"/>
        <v>-3.7372964703311085E-2</v>
      </c>
      <c r="G39" s="3">
        <f t="shared" si="0"/>
        <v>-8.9397904711596698E-3</v>
      </c>
      <c r="H39" s="4">
        <f t="shared" si="1"/>
        <v>9.3247311364699215E-3</v>
      </c>
    </row>
    <row r="40" spans="2:8" x14ac:dyDescent="0.3">
      <c r="B40" s="1" t="s">
        <v>112</v>
      </c>
      <c r="C40" s="1">
        <v>45.755000000000003</v>
      </c>
      <c r="D40" s="1">
        <v>3748.41</v>
      </c>
      <c r="F40" s="3">
        <f t="shared" si="0"/>
        <v>2.808673182788457E-2</v>
      </c>
      <c r="G40" s="3">
        <f t="shared" si="0"/>
        <v>9.3247311364699215E-3</v>
      </c>
      <c r="H40" s="4">
        <f t="shared" si="1"/>
        <v>4.0906817352277525E-3</v>
      </c>
    </row>
    <row r="41" spans="2:8" x14ac:dyDescent="0.3">
      <c r="B41" s="1" t="s">
        <v>113</v>
      </c>
      <c r="C41" s="1">
        <v>44.505000000000003</v>
      </c>
      <c r="D41" s="1">
        <v>3713.78</v>
      </c>
      <c r="F41" s="3">
        <f t="shared" si="0"/>
        <v>4.5141631869993759E-3</v>
      </c>
      <c r="G41" s="3">
        <f t="shared" si="0"/>
        <v>4.0906817352277525E-3</v>
      </c>
      <c r="H41" s="4">
        <f t="shared" si="1"/>
        <v>1.5579737006131467E-2</v>
      </c>
    </row>
    <row r="42" spans="2:8" x14ac:dyDescent="0.3">
      <c r="B42" s="1" t="s">
        <v>114</v>
      </c>
      <c r="C42" s="1">
        <v>44.305</v>
      </c>
      <c r="D42" s="1">
        <v>3698.65</v>
      </c>
      <c r="F42" s="3">
        <f t="shared" si="0"/>
        <v>1.4308608058608119E-2</v>
      </c>
      <c r="G42" s="3">
        <f t="shared" si="0"/>
        <v>1.5579737006131467E-2</v>
      </c>
      <c r="H42" s="4">
        <f t="shared" si="1"/>
        <v>-1.4690723741345946E-2</v>
      </c>
    </row>
    <row r="43" spans="2:8" x14ac:dyDescent="0.3">
      <c r="B43" s="1" t="s">
        <v>115</v>
      </c>
      <c r="C43" s="1">
        <v>43.68</v>
      </c>
      <c r="D43" s="1">
        <v>3641.91</v>
      </c>
      <c r="F43" s="3">
        <f t="shared" si="0"/>
        <v>-1.4996053670086829E-2</v>
      </c>
      <c r="G43" s="3">
        <f t="shared" si="0"/>
        <v>-1.4690723741345946E-2</v>
      </c>
      <c r="H43" s="4">
        <f t="shared" si="1"/>
        <v>-5.5932203389830182E-3</v>
      </c>
    </row>
    <row r="44" spans="2:8" x14ac:dyDescent="0.3">
      <c r="B44" s="1" t="s">
        <v>116</v>
      </c>
      <c r="C44" s="1">
        <v>44.344999999999999</v>
      </c>
      <c r="D44" s="1">
        <v>3696.21</v>
      </c>
      <c r="F44" s="3">
        <f t="shared" si="0"/>
        <v>-2.0108275328693082E-2</v>
      </c>
      <c r="G44" s="3">
        <f t="shared" si="0"/>
        <v>-5.5932203389830182E-3</v>
      </c>
      <c r="H44" s="4">
        <f t="shared" si="1"/>
        <v>-9.1065163842650731E-3</v>
      </c>
    </row>
    <row r="45" spans="2:8" x14ac:dyDescent="0.3">
      <c r="B45" s="1" t="s">
        <v>117</v>
      </c>
      <c r="C45" s="1">
        <v>45.255000000000003</v>
      </c>
      <c r="D45" s="1">
        <v>3717</v>
      </c>
      <c r="F45" s="3">
        <f t="shared" si="0"/>
        <v>2.9920212765959242E-3</v>
      </c>
      <c r="G45" s="3">
        <f t="shared" si="0"/>
        <v>-9.1065163842650731E-3</v>
      </c>
      <c r="H45" s="4">
        <f t="shared" si="1"/>
        <v>-4.506201998864201E-3</v>
      </c>
    </row>
    <row r="46" spans="2:8" x14ac:dyDescent="0.3">
      <c r="B46" s="1" t="s">
        <v>118</v>
      </c>
      <c r="C46" s="1">
        <v>45.12</v>
      </c>
      <c r="D46" s="1">
        <v>3751.16</v>
      </c>
      <c r="F46" s="3">
        <f t="shared" si="0"/>
        <v>-1.6564952048823134E-2</v>
      </c>
      <c r="G46" s="3">
        <f t="shared" si="0"/>
        <v>-4.506201998864201E-3</v>
      </c>
      <c r="H46" s="4">
        <f t="shared" si="1"/>
        <v>-5.8465029153366155E-3</v>
      </c>
    </row>
    <row r="47" spans="2:8" x14ac:dyDescent="0.3">
      <c r="B47" s="1" t="s">
        <v>119</v>
      </c>
      <c r="C47" s="1">
        <v>45.88</v>
      </c>
      <c r="D47" s="1">
        <v>3768.14</v>
      </c>
      <c r="F47" s="3">
        <f t="shared" si="0"/>
        <v>-6.2811349361057145E-3</v>
      </c>
      <c r="G47" s="3">
        <f t="shared" si="0"/>
        <v>-5.8465029153366155E-3</v>
      </c>
      <c r="H47" s="4">
        <f t="shared" si="1"/>
        <v>1.6596106785904396E-3</v>
      </c>
    </row>
    <row r="48" spans="2:8" x14ac:dyDescent="0.3">
      <c r="B48" s="1" t="s">
        <v>120</v>
      </c>
      <c r="C48" s="1">
        <v>46.17</v>
      </c>
      <c r="D48" s="1">
        <v>3790.3</v>
      </c>
      <c r="F48" s="3">
        <f t="shared" si="0"/>
        <v>5.4177050601356136E-4</v>
      </c>
      <c r="G48" s="3">
        <f t="shared" si="0"/>
        <v>1.6596106785904396E-3</v>
      </c>
      <c r="H48" s="4">
        <f t="shared" si="1"/>
        <v>2.554061859166179E-3</v>
      </c>
    </row>
    <row r="49" spans="2:8" x14ac:dyDescent="0.3">
      <c r="B49" s="1" t="s">
        <v>121</v>
      </c>
      <c r="C49" s="1">
        <v>46.145000000000003</v>
      </c>
      <c r="D49" s="1">
        <v>3784.02</v>
      </c>
      <c r="F49" s="3">
        <f t="shared" si="0"/>
        <v>-3.4017165585095266E-2</v>
      </c>
      <c r="G49" s="3">
        <f t="shared" si="0"/>
        <v>2.554061859166179E-3</v>
      </c>
      <c r="H49" s="4">
        <f t="shared" si="1"/>
        <v>-8.245396451694309E-3</v>
      </c>
    </row>
    <row r="50" spans="2:8" x14ac:dyDescent="0.3">
      <c r="B50" s="1" t="s">
        <v>122</v>
      </c>
      <c r="C50" s="1">
        <v>47.77</v>
      </c>
      <c r="D50" s="1">
        <v>3774.38</v>
      </c>
      <c r="F50" s="3">
        <f t="shared" si="0"/>
        <v>-7.1703211056842742E-3</v>
      </c>
      <c r="G50" s="3">
        <f t="shared" si="0"/>
        <v>-8.245396451694309E-3</v>
      </c>
      <c r="H50" s="4">
        <f t="shared" si="1"/>
        <v>3.1340030101190131E-3</v>
      </c>
    </row>
    <row r="51" spans="2:8" x14ac:dyDescent="0.3">
      <c r="B51" s="1" t="s">
        <v>123</v>
      </c>
      <c r="C51" s="1">
        <v>48.115000000000002</v>
      </c>
      <c r="D51" s="1">
        <v>3805.76</v>
      </c>
      <c r="F51" s="3">
        <f t="shared" si="0"/>
        <v>-8.1426509997937213E-3</v>
      </c>
      <c r="G51" s="3">
        <f t="shared" si="0"/>
        <v>3.1340030101190131E-3</v>
      </c>
      <c r="H51" s="4">
        <f t="shared" si="1"/>
        <v>-4.5445123439136204E-3</v>
      </c>
    </row>
    <row r="52" spans="2:8" x14ac:dyDescent="0.3">
      <c r="B52" s="1" t="s">
        <v>124</v>
      </c>
      <c r="C52" s="1">
        <v>48.51</v>
      </c>
      <c r="D52" s="1">
        <v>3793.87</v>
      </c>
      <c r="F52" s="3">
        <f t="shared" si="0"/>
        <v>-2.0395799676898307E-2</v>
      </c>
      <c r="G52" s="3">
        <f t="shared" si="0"/>
        <v>-4.5445123439136204E-3</v>
      </c>
      <c r="H52" s="4">
        <f t="shared" si="1"/>
        <v>-8.2321141589736246E-4</v>
      </c>
    </row>
    <row r="53" spans="2:8" x14ac:dyDescent="0.3">
      <c r="B53" s="1" t="s">
        <v>125</v>
      </c>
      <c r="C53" s="1">
        <v>49.52</v>
      </c>
      <c r="D53" s="1">
        <v>3811.19</v>
      </c>
      <c r="F53" s="3">
        <f t="shared" si="0"/>
        <v>-5.1230537418381905E-3</v>
      </c>
      <c r="G53" s="3">
        <f t="shared" si="0"/>
        <v>-8.2321141589736246E-4</v>
      </c>
      <c r="H53" s="4">
        <f t="shared" si="1"/>
        <v>-2.3589665629597523E-4</v>
      </c>
    </row>
    <row r="54" spans="2:8" x14ac:dyDescent="0.3">
      <c r="B54" s="1" t="s">
        <v>126</v>
      </c>
      <c r="C54" s="1">
        <v>49.774999999999999</v>
      </c>
      <c r="D54" s="1">
        <v>3814.33</v>
      </c>
      <c r="F54" s="3">
        <f t="shared" si="0"/>
        <v>7.4891205343587952E-3</v>
      </c>
      <c r="G54" s="3">
        <f t="shared" si="0"/>
        <v>-2.3589665629597523E-4</v>
      </c>
      <c r="H54" s="4">
        <f t="shared" si="1"/>
        <v>2.8888818791663606E-3</v>
      </c>
    </row>
    <row r="55" spans="2:8" x14ac:dyDescent="0.3">
      <c r="B55" s="1" t="s">
        <v>127</v>
      </c>
      <c r="C55" s="1">
        <v>49.405000000000001</v>
      </c>
      <c r="D55" s="1">
        <v>3815.23</v>
      </c>
      <c r="F55" s="3">
        <f t="shared" si="0"/>
        <v>-1.2295081967213184E-2</v>
      </c>
      <c r="G55" s="3">
        <f t="shared" si="0"/>
        <v>2.8888818791663606E-3</v>
      </c>
      <c r="H55" s="4">
        <f t="shared" si="1"/>
        <v>8.0287444951430142E-3</v>
      </c>
    </row>
    <row r="56" spans="2:8" x14ac:dyDescent="0.3">
      <c r="B56" s="1" t="s">
        <v>128</v>
      </c>
      <c r="C56" s="1">
        <v>50.02</v>
      </c>
      <c r="D56" s="1">
        <v>3804.24</v>
      </c>
      <c r="F56" s="3">
        <f t="shared" si="0"/>
        <v>5.528193788320479E-3</v>
      </c>
      <c r="G56" s="3">
        <f t="shared" si="0"/>
        <v>8.0287444951430142E-3</v>
      </c>
      <c r="H56" s="4">
        <f t="shared" si="1"/>
        <v>-9.4411679016038752E-3</v>
      </c>
    </row>
    <row r="57" spans="2:8" x14ac:dyDescent="0.3">
      <c r="B57" s="1" t="s">
        <v>129</v>
      </c>
      <c r="C57" s="1">
        <v>49.744999999999997</v>
      </c>
      <c r="D57" s="1">
        <v>3773.94</v>
      </c>
      <c r="F57" s="3">
        <f t="shared" si="0"/>
        <v>5.5589246007681226E-3</v>
      </c>
      <c r="G57" s="3">
        <f t="shared" si="0"/>
        <v>-9.4411679016038752E-3</v>
      </c>
      <c r="H57" s="4">
        <f t="shared" si="1"/>
        <v>5.2745176679189765E-3</v>
      </c>
    </row>
    <row r="58" spans="2:8" x14ac:dyDescent="0.3">
      <c r="B58" s="1" t="s">
        <v>130</v>
      </c>
      <c r="C58" s="1">
        <v>49.47</v>
      </c>
      <c r="D58" s="1">
        <v>3809.91</v>
      </c>
      <c r="F58" s="3">
        <f t="shared" si="0"/>
        <v>-7.0699929300077624E-4</v>
      </c>
      <c r="G58" s="3">
        <f t="shared" si="0"/>
        <v>5.2745176679189765E-3</v>
      </c>
      <c r="H58" s="4">
        <f t="shared" si="1"/>
        <v>-6.3109761693134203E-3</v>
      </c>
    </row>
    <row r="59" spans="2:8" x14ac:dyDescent="0.3">
      <c r="B59" s="1" t="s">
        <v>131</v>
      </c>
      <c r="C59" s="1">
        <v>49.505000000000003</v>
      </c>
      <c r="D59" s="1">
        <v>3789.92</v>
      </c>
      <c r="F59" s="3">
        <f t="shared" si="0"/>
        <v>-1.6133911465160411E-3</v>
      </c>
      <c r="G59" s="3">
        <f t="shared" si="0"/>
        <v>-6.3109761693134203E-3</v>
      </c>
      <c r="H59" s="4">
        <f t="shared" si="1"/>
        <v>-6.5198930977177216E-3</v>
      </c>
    </row>
    <row r="60" spans="2:8" x14ac:dyDescent="0.3">
      <c r="B60" s="1" t="s">
        <v>132</v>
      </c>
      <c r="C60" s="1">
        <v>49.585000000000001</v>
      </c>
      <c r="D60" s="1">
        <v>3813.99</v>
      </c>
      <c r="F60" s="3">
        <f t="shared" si="0"/>
        <v>-1.8313205305879987E-2</v>
      </c>
      <c r="G60" s="3">
        <f t="shared" si="0"/>
        <v>-6.5198930977177216E-3</v>
      </c>
      <c r="H60" s="4">
        <f t="shared" si="1"/>
        <v>-2.2584862164768404E-3</v>
      </c>
    </row>
    <row r="61" spans="2:8" x14ac:dyDescent="0.3">
      <c r="B61" s="1" t="s">
        <v>133</v>
      </c>
      <c r="C61" s="1">
        <v>50.51</v>
      </c>
      <c r="D61" s="1">
        <v>3839.02</v>
      </c>
      <c r="F61" s="3">
        <f t="shared" si="0"/>
        <v>-8.8304552590267038E-3</v>
      </c>
      <c r="G61" s="3">
        <f t="shared" si="0"/>
        <v>-2.2584862164768404E-3</v>
      </c>
      <c r="H61" s="4">
        <f t="shared" si="1"/>
        <v>6.000376494211368E-3</v>
      </c>
    </row>
    <row r="62" spans="2:8" x14ac:dyDescent="0.3">
      <c r="B62" s="1" t="s">
        <v>134</v>
      </c>
      <c r="C62" s="1">
        <v>50.96</v>
      </c>
      <c r="D62" s="1">
        <v>3847.71</v>
      </c>
      <c r="F62" s="3">
        <f t="shared" si="0"/>
        <v>1.9661816751868066E-3</v>
      </c>
      <c r="G62" s="3">
        <f t="shared" si="0"/>
        <v>6.000376494211368E-3</v>
      </c>
      <c r="H62" s="4">
        <f t="shared" si="1"/>
        <v>4.2456657188092439E-3</v>
      </c>
    </row>
    <row r="63" spans="2:8" x14ac:dyDescent="0.3">
      <c r="B63" s="1" t="s">
        <v>135</v>
      </c>
      <c r="C63" s="1">
        <v>50.86</v>
      </c>
      <c r="D63" s="1">
        <v>3824.76</v>
      </c>
      <c r="F63" s="3">
        <f t="shared" si="0"/>
        <v>1.1937922801432688E-2</v>
      </c>
      <c r="G63" s="3">
        <f t="shared" si="0"/>
        <v>4.2456657188092439E-3</v>
      </c>
      <c r="H63" s="4">
        <f t="shared" si="1"/>
        <v>-4.6883207501313695E-3</v>
      </c>
    </row>
    <row r="64" spans="2:8" x14ac:dyDescent="0.3">
      <c r="B64" s="1" t="s">
        <v>136</v>
      </c>
      <c r="C64" s="1">
        <v>50.26</v>
      </c>
      <c r="D64" s="1">
        <v>3808.59</v>
      </c>
      <c r="F64" s="3">
        <f t="shared" si="0"/>
        <v>-3.1733439111464312E-3</v>
      </c>
      <c r="G64" s="3">
        <f t="shared" si="0"/>
        <v>-4.6883207501313695E-3</v>
      </c>
      <c r="H64" s="4">
        <f t="shared" si="1"/>
        <v>-5.8637083993660077E-3</v>
      </c>
    </row>
    <row r="65" spans="2:8" x14ac:dyDescent="0.3">
      <c r="B65" s="1" t="s">
        <v>137</v>
      </c>
      <c r="C65" s="1">
        <v>50.42</v>
      </c>
      <c r="D65" s="1">
        <v>3826.53</v>
      </c>
      <c r="F65" s="3">
        <f t="shared" si="0"/>
        <v>3.383084577114559E-3</v>
      </c>
      <c r="G65" s="3">
        <f t="shared" si="0"/>
        <v>-5.8637083993660077E-3</v>
      </c>
      <c r="H65" s="4">
        <f t="shared" si="1"/>
        <v>1.1701685862828493E-2</v>
      </c>
    </row>
    <row r="66" spans="2:8" x14ac:dyDescent="0.3">
      <c r="B66" s="1" t="s">
        <v>138</v>
      </c>
      <c r="C66" s="1">
        <v>50.25</v>
      </c>
      <c r="D66" s="1">
        <v>3849.1</v>
      </c>
      <c r="F66" s="3">
        <f t="shared" si="0"/>
        <v>-3.1739734179725421E-3</v>
      </c>
      <c r="G66" s="3">
        <f t="shared" si="0"/>
        <v>1.1701685862828493E-2</v>
      </c>
      <c r="H66" s="4">
        <f t="shared" si="1"/>
        <v>1.3111995185522529E-2</v>
      </c>
    </row>
    <row r="67" spans="2:8" x14ac:dyDescent="0.3">
      <c r="B67" s="1" t="s">
        <v>139</v>
      </c>
      <c r="C67" s="1">
        <v>50.41</v>
      </c>
      <c r="D67" s="1">
        <v>3804.58</v>
      </c>
      <c r="F67" s="3">
        <f t="shared" si="0"/>
        <v>7.3940847322142567E-3</v>
      </c>
      <c r="G67" s="3">
        <f t="shared" si="0"/>
        <v>1.3111995185522529E-2</v>
      </c>
      <c r="H67" s="4">
        <f t="shared" si="1"/>
        <v>-2.3617047842453553E-3</v>
      </c>
    </row>
    <row r="68" spans="2:8" x14ac:dyDescent="0.3">
      <c r="B68" s="1" t="s">
        <v>140</v>
      </c>
      <c r="C68" s="1">
        <v>50.04</v>
      </c>
      <c r="D68" s="1">
        <v>3755.34</v>
      </c>
      <c r="F68" s="3">
        <f t="shared" ref="F68:G131" si="2">+C68/C69-1</f>
        <v>-4.3772383605252818E-3</v>
      </c>
      <c r="G68" s="3">
        <f t="shared" si="2"/>
        <v>-2.3617047842453553E-3</v>
      </c>
      <c r="H68" s="4">
        <f t="shared" ref="H68:H131" si="3">+G69</f>
        <v>9.0011124066851078E-3</v>
      </c>
    </row>
    <row r="69" spans="2:8" x14ac:dyDescent="0.3">
      <c r="B69" s="1" t="s">
        <v>141</v>
      </c>
      <c r="C69" s="1">
        <v>50.26</v>
      </c>
      <c r="D69" s="1">
        <v>3764.23</v>
      </c>
      <c r="F69" s="3">
        <f t="shared" si="2"/>
        <v>-1.8742678641155863E-2</v>
      </c>
      <c r="G69" s="3">
        <f t="shared" si="2"/>
        <v>9.0011124066851078E-3</v>
      </c>
      <c r="H69" s="4">
        <f t="shared" si="3"/>
        <v>6.4259758337987805E-3</v>
      </c>
    </row>
    <row r="70" spans="2:8" x14ac:dyDescent="0.3">
      <c r="B70" s="1" t="s">
        <v>142</v>
      </c>
      <c r="C70" s="1">
        <v>51.22</v>
      </c>
      <c r="D70" s="1">
        <v>3730.65</v>
      </c>
      <c r="F70" s="3">
        <f t="shared" si="2"/>
        <v>1.2653222617635462E-2</v>
      </c>
      <c r="G70" s="3">
        <f t="shared" si="2"/>
        <v>6.4259758337987805E-3</v>
      </c>
      <c r="H70" s="4">
        <f t="shared" si="3"/>
        <v>-2.0165198475091684E-3</v>
      </c>
    </row>
    <row r="71" spans="2:8" x14ac:dyDescent="0.3">
      <c r="B71" s="1" t="s">
        <v>143</v>
      </c>
      <c r="C71" s="1">
        <v>50.58</v>
      </c>
      <c r="D71" s="1">
        <v>3706.83</v>
      </c>
      <c r="F71" s="3">
        <f t="shared" si="2"/>
        <v>-8.0407923122181035E-3</v>
      </c>
      <c r="G71" s="3">
        <f t="shared" si="2"/>
        <v>-2.0165198475091684E-3</v>
      </c>
      <c r="H71" s="4">
        <f t="shared" si="3"/>
        <v>-1.2634740885468565E-2</v>
      </c>
    </row>
    <row r="72" spans="2:8" x14ac:dyDescent="0.3">
      <c r="B72" s="1" t="s">
        <v>144</v>
      </c>
      <c r="C72" s="1">
        <v>50.99</v>
      </c>
      <c r="D72" s="1">
        <v>3714.32</v>
      </c>
      <c r="F72" s="3">
        <f t="shared" si="2"/>
        <v>-1.3733075435203079E-2</v>
      </c>
      <c r="G72" s="3">
        <f t="shared" si="2"/>
        <v>-1.2634740885468565E-2</v>
      </c>
      <c r="H72" s="4">
        <f t="shared" si="3"/>
        <v>-8.7380548930449109E-4</v>
      </c>
    </row>
    <row r="73" spans="2:8" x14ac:dyDescent="0.3">
      <c r="B73" s="1" t="s">
        <v>145</v>
      </c>
      <c r="C73" s="1">
        <v>51.7</v>
      </c>
      <c r="D73" s="1">
        <v>3761.85</v>
      </c>
      <c r="F73" s="3">
        <f t="shared" si="2"/>
        <v>2.5208454527827495E-3</v>
      </c>
      <c r="G73" s="3">
        <f t="shared" si="2"/>
        <v>-8.7380548930449109E-4</v>
      </c>
      <c r="H73" s="4">
        <f t="shared" si="3"/>
        <v>9.6455779704329725E-3</v>
      </c>
    </row>
    <row r="74" spans="2:8" x14ac:dyDescent="0.3">
      <c r="B74" s="1" t="s">
        <v>146</v>
      </c>
      <c r="C74" s="1">
        <v>51.57</v>
      </c>
      <c r="D74" s="1">
        <v>3765.14</v>
      </c>
      <c r="F74" s="3">
        <f t="shared" si="2"/>
        <v>1.7962889853928132E-2</v>
      </c>
      <c r="G74" s="3">
        <f t="shared" si="2"/>
        <v>9.6455779704329725E-3</v>
      </c>
      <c r="H74" s="4">
        <f t="shared" si="3"/>
        <v>9.4480157824805566E-4</v>
      </c>
    </row>
    <row r="75" spans="2:8" x14ac:dyDescent="0.3">
      <c r="B75" s="1" t="s">
        <v>147</v>
      </c>
      <c r="C75" s="1">
        <v>50.66</v>
      </c>
      <c r="D75" s="1">
        <v>3729.17</v>
      </c>
      <c r="F75" s="3">
        <f t="shared" si="2"/>
        <v>-8.9984350547730463E-3</v>
      </c>
      <c r="G75" s="3">
        <f t="shared" si="2"/>
        <v>9.4480157824805566E-4</v>
      </c>
      <c r="H75" s="4">
        <f t="shared" si="3"/>
        <v>2.162679786206656E-3</v>
      </c>
    </row>
    <row r="76" spans="2:8" x14ac:dyDescent="0.3">
      <c r="B76" s="1" t="s">
        <v>148</v>
      </c>
      <c r="C76" s="1">
        <v>51.12</v>
      </c>
      <c r="D76" s="1">
        <v>3725.65</v>
      </c>
      <c r="F76" s="3">
        <f t="shared" si="2"/>
        <v>6.4973419964560186E-3</v>
      </c>
      <c r="G76" s="3">
        <f t="shared" si="2"/>
        <v>2.162679786206656E-3</v>
      </c>
      <c r="H76" s="4">
        <f t="shared" si="3"/>
        <v>1.2735435293092179E-2</v>
      </c>
    </row>
    <row r="77" spans="2:8" x14ac:dyDescent="0.3">
      <c r="B77" s="1" t="s">
        <v>149</v>
      </c>
      <c r="C77" s="1">
        <v>50.79</v>
      </c>
      <c r="D77" s="1">
        <v>3717.61</v>
      </c>
      <c r="F77" s="3">
        <f t="shared" si="2"/>
        <v>-3.140333660451522E-3</v>
      </c>
      <c r="G77" s="3">
        <f t="shared" si="2"/>
        <v>1.2735435293092179E-2</v>
      </c>
      <c r="H77" s="4">
        <f t="shared" si="3"/>
        <v>-1.1102222077095103E-3</v>
      </c>
    </row>
    <row r="78" spans="2:8" x14ac:dyDescent="0.3">
      <c r="B78" s="1" t="s">
        <v>150</v>
      </c>
      <c r="C78" s="1">
        <v>50.95</v>
      </c>
      <c r="D78" s="1">
        <v>3670.86</v>
      </c>
      <c r="F78" s="3">
        <f t="shared" si="2"/>
        <v>2.0224269122947724E-2</v>
      </c>
      <c r="G78" s="3">
        <f t="shared" si="2"/>
        <v>-1.1102222077095103E-3</v>
      </c>
      <c r="H78" s="4">
        <f t="shared" si="3"/>
        <v>7.9927587909374154E-3</v>
      </c>
    </row>
    <row r="79" spans="2:8" x14ac:dyDescent="0.3">
      <c r="B79" s="1" t="s">
        <v>151</v>
      </c>
      <c r="C79" s="1">
        <v>49.94</v>
      </c>
      <c r="D79" s="1">
        <v>3674.94</v>
      </c>
      <c r="F79" s="3">
        <f t="shared" si="2"/>
        <v>8.4814216478188431E-3</v>
      </c>
      <c r="G79" s="3">
        <f t="shared" si="2"/>
        <v>7.9927587909374154E-3</v>
      </c>
      <c r="H79" s="4">
        <f t="shared" si="3"/>
        <v>6.5597887693136236E-4</v>
      </c>
    </row>
    <row r="80" spans="2:8" x14ac:dyDescent="0.3">
      <c r="B80" s="1" t="s">
        <v>152</v>
      </c>
      <c r="C80" s="1">
        <v>49.52</v>
      </c>
      <c r="D80" s="1">
        <v>3645.8</v>
      </c>
      <c r="F80" s="3">
        <f t="shared" si="2"/>
        <v>1.7464557222108157E-2</v>
      </c>
      <c r="G80" s="3">
        <f t="shared" si="2"/>
        <v>6.5597887693136236E-4</v>
      </c>
      <c r="H80" s="4">
        <f t="shared" si="3"/>
        <v>-4.9161388645357906E-3</v>
      </c>
    </row>
    <row r="81" spans="2:8" x14ac:dyDescent="0.3">
      <c r="B81" s="1" t="s">
        <v>153</v>
      </c>
      <c r="C81" s="1">
        <v>48.67</v>
      </c>
      <c r="D81" s="1">
        <v>3643.41</v>
      </c>
      <c r="F81" s="3">
        <f t="shared" si="2"/>
        <v>1.8526142445451921E-3</v>
      </c>
      <c r="G81" s="3">
        <f t="shared" si="2"/>
        <v>-4.9161388645357906E-3</v>
      </c>
      <c r="H81" s="4">
        <f t="shared" si="3"/>
        <v>-1.0798675088750764E-2</v>
      </c>
    </row>
    <row r="82" spans="2:8" x14ac:dyDescent="0.3">
      <c r="B82" s="1" t="s">
        <v>154</v>
      </c>
      <c r="C82" s="1">
        <v>48.58</v>
      </c>
      <c r="D82" s="1">
        <v>3661.41</v>
      </c>
      <c r="F82" s="3">
        <f t="shared" si="2"/>
        <v>8.092965345507297E-3</v>
      </c>
      <c r="G82" s="3">
        <f t="shared" si="2"/>
        <v>-1.0798675088750764E-2</v>
      </c>
      <c r="H82" s="4">
        <f t="shared" si="3"/>
        <v>-1.2454443098562917E-2</v>
      </c>
    </row>
    <row r="83" spans="2:8" x14ac:dyDescent="0.3">
      <c r="B83" s="1" t="s">
        <v>155</v>
      </c>
      <c r="C83" s="1">
        <v>48.19</v>
      </c>
      <c r="D83" s="1">
        <v>3701.38</v>
      </c>
      <c r="F83" s="3">
        <f t="shared" si="2"/>
        <v>-9.7606082400082395E-3</v>
      </c>
      <c r="G83" s="3">
        <f t="shared" si="2"/>
        <v>-1.2454443098562917E-2</v>
      </c>
      <c r="H83" s="4">
        <f t="shared" si="3"/>
        <v>2.7288341457409881E-3</v>
      </c>
    </row>
    <row r="84" spans="2:8" x14ac:dyDescent="0.3">
      <c r="B84" s="1" t="s">
        <v>156</v>
      </c>
      <c r="C84" s="1">
        <v>48.664999999999999</v>
      </c>
      <c r="D84" s="1">
        <v>3748.06</v>
      </c>
      <c r="F84" s="3">
        <f t="shared" si="2"/>
        <v>-2.1529628870208262E-3</v>
      </c>
      <c r="G84" s="3">
        <f t="shared" si="2"/>
        <v>2.7288341457409881E-3</v>
      </c>
      <c r="H84" s="4">
        <f t="shared" si="3"/>
        <v>3.0565119268370911E-3</v>
      </c>
    </row>
    <row r="85" spans="2:8" x14ac:dyDescent="0.3">
      <c r="B85" s="1" t="s">
        <v>157</v>
      </c>
      <c r="C85" s="1">
        <v>48.77</v>
      </c>
      <c r="D85" s="1">
        <v>3737.86</v>
      </c>
      <c r="F85" s="3">
        <f t="shared" si="2"/>
        <v>2.260583641594982E-3</v>
      </c>
      <c r="G85" s="3">
        <f t="shared" si="2"/>
        <v>3.0565119268370911E-3</v>
      </c>
      <c r="H85" s="4">
        <f t="shared" si="3"/>
        <v>-6.4627763810052308E-3</v>
      </c>
    </row>
    <row r="86" spans="2:8" x14ac:dyDescent="0.3">
      <c r="B86" s="1" t="s">
        <v>158</v>
      </c>
      <c r="C86" s="1">
        <v>48.66</v>
      </c>
      <c r="D86" s="1">
        <v>3726.47</v>
      </c>
      <c r="F86" s="3">
        <f t="shared" si="2"/>
        <v>-7.5464001631655453E-3</v>
      </c>
      <c r="G86" s="3">
        <f t="shared" si="2"/>
        <v>-6.4627763810052308E-3</v>
      </c>
      <c r="H86" s="4">
        <f t="shared" si="3"/>
        <v>-1.5147481631349047E-3</v>
      </c>
    </row>
    <row r="87" spans="2:8" x14ac:dyDescent="0.3">
      <c r="B87" s="1" t="s">
        <v>159</v>
      </c>
      <c r="C87" s="1">
        <v>49.03</v>
      </c>
      <c r="D87" s="1">
        <v>3750.71</v>
      </c>
      <c r="F87" s="3">
        <f t="shared" si="2"/>
        <v>-7.1884175356888846E-3</v>
      </c>
      <c r="G87" s="3">
        <f t="shared" si="2"/>
        <v>-1.5147481631349047E-3</v>
      </c>
      <c r="H87" s="4">
        <f t="shared" si="3"/>
        <v>1.9201601897097742E-2</v>
      </c>
    </row>
    <row r="88" spans="2:8" x14ac:dyDescent="0.3">
      <c r="B88" s="1" t="s">
        <v>160</v>
      </c>
      <c r="C88" s="1">
        <v>49.384999999999998</v>
      </c>
      <c r="D88" s="1">
        <v>3756.4</v>
      </c>
      <c r="F88" s="3">
        <f t="shared" si="2"/>
        <v>2.4372536818087376E-2</v>
      </c>
      <c r="G88" s="3">
        <f t="shared" si="2"/>
        <v>1.9201601897097742E-2</v>
      </c>
      <c r="H88" s="4">
        <f t="shared" si="3"/>
        <v>-3.1266989254000732E-3</v>
      </c>
    </row>
    <row r="89" spans="2:8" x14ac:dyDescent="0.3">
      <c r="B89" s="1" t="s">
        <v>161</v>
      </c>
      <c r="C89" s="1">
        <v>48.21</v>
      </c>
      <c r="D89" s="1">
        <v>3685.63</v>
      </c>
      <c r="F89" s="3">
        <f t="shared" si="2"/>
        <v>-1.7926257893664754E-2</v>
      </c>
      <c r="G89" s="3">
        <f t="shared" si="2"/>
        <v>-3.1266989254000732E-3</v>
      </c>
      <c r="H89" s="4">
        <f t="shared" si="3"/>
        <v>-5.6799997848484551E-3</v>
      </c>
    </row>
    <row r="90" spans="2:8" x14ac:dyDescent="0.3">
      <c r="B90" s="1" t="s">
        <v>162</v>
      </c>
      <c r="C90" s="1">
        <v>49.09</v>
      </c>
      <c r="D90" s="1">
        <v>3697.19</v>
      </c>
      <c r="F90" s="3">
        <f t="shared" si="2"/>
        <v>-1.8592562974810045E-2</v>
      </c>
      <c r="G90" s="3">
        <f t="shared" si="2"/>
        <v>-5.6799997848484551E-3</v>
      </c>
      <c r="H90" s="4">
        <f t="shared" si="3"/>
        <v>-2.789168371903461E-3</v>
      </c>
    </row>
    <row r="91" spans="2:8" x14ac:dyDescent="0.3">
      <c r="B91" s="1" t="s">
        <v>163</v>
      </c>
      <c r="C91" s="1">
        <v>50.02</v>
      </c>
      <c r="D91" s="1">
        <v>3718.31</v>
      </c>
      <c r="F91" s="3">
        <f t="shared" si="2"/>
        <v>9.4853683148337087E-3</v>
      </c>
      <c r="G91" s="3">
        <f t="shared" si="2"/>
        <v>-2.789168371903461E-3</v>
      </c>
      <c r="H91" s="4">
        <f t="shared" si="3"/>
        <v>0</v>
      </c>
    </row>
    <row r="92" spans="2:8" x14ac:dyDescent="0.3">
      <c r="B92" s="1" t="s">
        <v>164</v>
      </c>
      <c r="C92" s="1">
        <v>49.55</v>
      </c>
      <c r="D92" s="1">
        <v>3728.71</v>
      </c>
      <c r="F92" s="3">
        <f t="shared" si="2"/>
        <v>0</v>
      </c>
      <c r="G92" s="3">
        <f t="shared" si="2"/>
        <v>0</v>
      </c>
      <c r="H92" s="4">
        <f t="shared" si="3"/>
        <v>3.0100712302825183E-3</v>
      </c>
    </row>
    <row r="93" spans="2:8" x14ac:dyDescent="0.3">
      <c r="B93" s="1" t="s">
        <v>165</v>
      </c>
      <c r="C93" s="1">
        <v>49.55</v>
      </c>
      <c r="D93" s="1">
        <v>3728.71</v>
      </c>
      <c r="F93" s="3">
        <f t="shared" si="2"/>
        <v>-1.1175414089004243E-2</v>
      </c>
      <c r="G93" s="3">
        <f t="shared" si="2"/>
        <v>3.0100712302825183E-3</v>
      </c>
      <c r="H93" s="4">
        <f t="shared" si="3"/>
        <v>-3.5702415541808419E-3</v>
      </c>
    </row>
    <row r="94" spans="2:8" x14ac:dyDescent="0.3">
      <c r="B94" s="1" t="s">
        <v>166</v>
      </c>
      <c r="C94" s="1">
        <v>50.11</v>
      </c>
      <c r="D94" s="1">
        <v>3717.52</v>
      </c>
      <c r="F94" s="3">
        <f t="shared" si="2"/>
        <v>-1.3582677165354329E-2</v>
      </c>
      <c r="G94" s="3">
        <f t="shared" si="2"/>
        <v>-3.5702415541808419E-3</v>
      </c>
      <c r="H94" s="4">
        <f t="shared" si="3"/>
        <v>-3.3871863914176625E-3</v>
      </c>
    </row>
    <row r="95" spans="2:8" x14ac:dyDescent="0.3">
      <c r="B95" s="1" t="s">
        <v>167</v>
      </c>
      <c r="C95" s="1">
        <v>50.8</v>
      </c>
      <c r="D95" s="1">
        <v>3730.84</v>
      </c>
      <c r="F95" s="3">
        <f t="shared" si="2"/>
        <v>3.5559067562227487E-3</v>
      </c>
      <c r="G95" s="3">
        <f t="shared" si="2"/>
        <v>-3.3871863914176625E-3</v>
      </c>
      <c r="H95" s="4">
        <f t="shared" si="3"/>
        <v>5.5900137265594285E-3</v>
      </c>
    </row>
    <row r="96" spans="2:8" x14ac:dyDescent="0.3">
      <c r="B96" s="1" t="s">
        <v>168</v>
      </c>
      <c r="C96" s="1">
        <v>50.62</v>
      </c>
      <c r="D96" s="1">
        <v>3743.52</v>
      </c>
      <c r="F96" s="3">
        <f t="shared" si="2"/>
        <v>-5.696326851306166E-3</v>
      </c>
      <c r="G96" s="3">
        <f t="shared" si="2"/>
        <v>5.5900137265594285E-3</v>
      </c>
      <c r="H96" s="4">
        <f t="shared" si="3"/>
        <v>-3.530608420996284E-3</v>
      </c>
    </row>
    <row r="97" spans="2:8" x14ac:dyDescent="0.3">
      <c r="B97" s="1" t="s">
        <v>169</v>
      </c>
      <c r="C97" s="1">
        <v>50.91</v>
      </c>
      <c r="D97" s="1">
        <v>3722.71</v>
      </c>
      <c r="F97" s="3">
        <f t="shared" si="2"/>
        <v>6.5243179122183026E-3</v>
      </c>
      <c r="G97" s="3">
        <f t="shared" si="2"/>
        <v>-3.530608420996284E-3</v>
      </c>
      <c r="H97" s="4">
        <f t="shared" si="3"/>
        <v>-1.1683648506658484E-3</v>
      </c>
    </row>
    <row r="98" spans="2:8" x14ac:dyDescent="0.3">
      <c r="B98" s="1" t="s">
        <v>170</v>
      </c>
      <c r="C98" s="1">
        <v>50.58</v>
      </c>
      <c r="D98" s="1">
        <v>3735.9</v>
      </c>
      <c r="F98" s="3">
        <f t="shared" si="2"/>
        <v>2.3781212841853527E-3</v>
      </c>
      <c r="G98" s="3">
        <f t="shared" si="2"/>
        <v>-1.1683648506658484E-3</v>
      </c>
      <c r="H98" s="4">
        <f t="shared" si="3"/>
        <v>2.266996444084679E-3</v>
      </c>
    </row>
    <row r="99" spans="2:8" x14ac:dyDescent="0.3">
      <c r="B99" s="1" t="s">
        <v>171</v>
      </c>
      <c r="C99" s="1">
        <v>50.46</v>
      </c>
      <c r="D99" s="1">
        <v>3740.27</v>
      </c>
      <c r="F99" s="3">
        <f t="shared" si="2"/>
        <v>-4.5373840994278325E-3</v>
      </c>
      <c r="G99" s="3">
        <f t="shared" si="2"/>
        <v>2.266996444084679E-3</v>
      </c>
      <c r="H99" s="4">
        <f t="shared" si="3"/>
        <v>-4.5480492736459377E-3</v>
      </c>
    </row>
    <row r="100" spans="2:8" x14ac:dyDescent="0.3">
      <c r="B100" s="1" t="s">
        <v>172</v>
      </c>
      <c r="C100" s="1">
        <v>50.69</v>
      </c>
      <c r="D100" s="1">
        <v>3731.81</v>
      </c>
      <c r="F100" s="3">
        <f t="shared" si="2"/>
        <v>-5.4934275063762694E-3</v>
      </c>
      <c r="G100" s="3">
        <f t="shared" si="2"/>
        <v>-4.5480492736459377E-3</v>
      </c>
      <c r="H100" s="4">
        <f t="shared" si="3"/>
        <v>-6.6429425029079781E-3</v>
      </c>
    </row>
    <row r="101" spans="2:8" x14ac:dyDescent="0.3">
      <c r="B101" s="1" t="s">
        <v>173</v>
      </c>
      <c r="C101" s="1">
        <v>50.97</v>
      </c>
      <c r="D101" s="1">
        <v>3748.86</v>
      </c>
      <c r="F101" s="3">
        <f t="shared" si="2"/>
        <v>-9.1368584758941829E-3</v>
      </c>
      <c r="G101" s="3">
        <f t="shared" si="2"/>
        <v>-6.6429425029079781E-3</v>
      </c>
      <c r="H101" s="4">
        <f t="shared" si="3"/>
        <v>3.1631858331804263E-3</v>
      </c>
    </row>
    <row r="102" spans="2:8" x14ac:dyDescent="0.3">
      <c r="B102" s="1" t="s">
        <v>174</v>
      </c>
      <c r="C102" s="1">
        <v>51.44</v>
      </c>
      <c r="D102" s="1">
        <v>3773.93</v>
      </c>
      <c r="F102" s="3">
        <f t="shared" si="2"/>
        <v>7.6395690499511115E-3</v>
      </c>
      <c r="G102" s="3">
        <f t="shared" si="2"/>
        <v>3.1631858331804263E-3</v>
      </c>
      <c r="H102" s="4">
        <f t="shared" si="3"/>
        <v>1.2535530644182113E-3</v>
      </c>
    </row>
    <row r="103" spans="2:8" x14ac:dyDescent="0.3">
      <c r="B103" s="1" t="s">
        <v>175</v>
      </c>
      <c r="C103" s="1">
        <v>51.05</v>
      </c>
      <c r="D103" s="1">
        <v>3762.03</v>
      </c>
      <c r="F103" s="3">
        <f t="shared" si="2"/>
        <v>-1.0850610346832101E-2</v>
      </c>
      <c r="G103" s="3">
        <f t="shared" si="2"/>
        <v>1.2535530644182113E-3</v>
      </c>
      <c r="H103" s="4">
        <f t="shared" si="3"/>
        <v>6.6820634554896063E-3</v>
      </c>
    </row>
    <row r="104" spans="2:8" x14ac:dyDescent="0.3">
      <c r="B104" t="s">
        <v>176</v>
      </c>
      <c r="C104">
        <v>51.61</v>
      </c>
      <c r="D104">
        <v>3757.32</v>
      </c>
      <c r="F104" s="3">
        <f t="shared" si="2"/>
        <v>1.9379844961231463E-4</v>
      </c>
      <c r="G104" s="3">
        <f t="shared" si="2"/>
        <v>6.6820634554896063E-3</v>
      </c>
      <c r="H104" s="4">
        <f t="shared" si="3"/>
        <v>2.0242480213914504E-3</v>
      </c>
    </row>
    <row r="105" spans="2:8" x14ac:dyDescent="0.3">
      <c r="B105" t="s">
        <v>177</v>
      </c>
      <c r="C105">
        <v>51.6</v>
      </c>
      <c r="D105">
        <v>3732.38</v>
      </c>
      <c r="F105" s="3">
        <f t="shared" si="2"/>
        <v>-3.2837550705041574E-3</v>
      </c>
      <c r="G105" s="3">
        <f t="shared" si="2"/>
        <v>2.0242480213914504E-3</v>
      </c>
      <c r="H105" s="4">
        <f t="shared" si="3"/>
        <v>6.4714163349897103E-3</v>
      </c>
    </row>
    <row r="106" spans="2:8" x14ac:dyDescent="0.3">
      <c r="B106" t="s">
        <v>178</v>
      </c>
      <c r="C106">
        <v>51.77</v>
      </c>
      <c r="D106">
        <v>3724.84</v>
      </c>
      <c r="F106" s="3">
        <f t="shared" si="2"/>
        <v>-2.5048169556839417E-3</v>
      </c>
      <c r="G106" s="3">
        <f t="shared" si="2"/>
        <v>6.4714163349897103E-3</v>
      </c>
      <c r="H106" s="4">
        <f t="shared" si="3"/>
        <v>2.7311078056035942E-3</v>
      </c>
    </row>
    <row r="107" spans="2:8" x14ac:dyDescent="0.3">
      <c r="B107" t="s">
        <v>179</v>
      </c>
      <c r="C107">
        <v>51.9</v>
      </c>
      <c r="D107">
        <v>3700.89</v>
      </c>
      <c r="F107" s="3">
        <f t="shared" si="2"/>
        <v>-5.7471264367816577E-3</v>
      </c>
      <c r="G107" s="3">
        <f t="shared" si="2"/>
        <v>2.7311078056035942E-3</v>
      </c>
      <c r="H107" s="4">
        <f t="shared" si="3"/>
        <v>8.660552263932253E-3</v>
      </c>
    </row>
    <row r="108" spans="2:8" x14ac:dyDescent="0.3">
      <c r="B108" t="s">
        <v>180</v>
      </c>
      <c r="C108">
        <v>52.2</v>
      </c>
      <c r="D108">
        <v>3690.81</v>
      </c>
      <c r="F108" s="3">
        <f t="shared" si="2"/>
        <v>1.3002134678827826E-2</v>
      </c>
      <c r="G108" s="3">
        <f t="shared" si="2"/>
        <v>8.660552263932253E-3</v>
      </c>
      <c r="H108" s="4">
        <f t="shared" si="3"/>
        <v>1.5305386297295165E-2</v>
      </c>
    </row>
    <row r="109" spans="2:8" x14ac:dyDescent="0.3">
      <c r="B109" t="s">
        <v>181</v>
      </c>
      <c r="C109">
        <v>51.53</v>
      </c>
      <c r="D109">
        <v>3659.12</v>
      </c>
      <c r="F109" s="3">
        <f t="shared" si="2"/>
        <v>2.7312599681020844E-2</v>
      </c>
      <c r="G109" s="3">
        <f t="shared" si="2"/>
        <v>1.5305386297295165E-2</v>
      </c>
      <c r="H109" s="4">
        <f t="shared" si="3"/>
        <v>-1.9302506556482246E-3</v>
      </c>
    </row>
    <row r="110" spans="2:8" x14ac:dyDescent="0.3">
      <c r="B110" t="s">
        <v>182</v>
      </c>
      <c r="C110">
        <v>50.16</v>
      </c>
      <c r="D110">
        <v>3603.96</v>
      </c>
      <c r="F110" s="3">
        <f t="shared" si="2"/>
        <v>2.7988804478207285E-3</v>
      </c>
      <c r="G110" s="3">
        <f t="shared" si="2"/>
        <v>-1.9302506556482246E-3</v>
      </c>
      <c r="H110" s="4">
        <f t="shared" si="3"/>
        <v>-6.7583551093385319E-3</v>
      </c>
    </row>
    <row r="111" spans="2:8" x14ac:dyDescent="0.3">
      <c r="B111" t="s">
        <v>183</v>
      </c>
      <c r="C111">
        <v>50.02</v>
      </c>
      <c r="D111">
        <v>3610.93</v>
      </c>
      <c r="F111" s="3">
        <f t="shared" si="2"/>
        <v>-1.2633241215949331E-2</v>
      </c>
      <c r="G111" s="3">
        <f t="shared" si="2"/>
        <v>-6.7583551093385319E-3</v>
      </c>
      <c r="H111" s="4">
        <f t="shared" si="3"/>
        <v>-5.0166537578376635E-3</v>
      </c>
    </row>
    <row r="112" spans="2:8" x14ac:dyDescent="0.3">
      <c r="B112" t="s">
        <v>184</v>
      </c>
      <c r="C112">
        <v>50.66</v>
      </c>
      <c r="D112">
        <v>3635.5</v>
      </c>
      <c r="F112" s="3">
        <f t="shared" si="2"/>
        <v>3.5657686212360318E-3</v>
      </c>
      <c r="G112" s="3">
        <f t="shared" si="2"/>
        <v>-5.0166537578376635E-3</v>
      </c>
      <c r="H112" s="4">
        <f t="shared" si="3"/>
        <v>7.3949708720300045E-4</v>
      </c>
    </row>
    <row r="113" spans="2:8" x14ac:dyDescent="0.3">
      <c r="B113" t="s">
        <v>185</v>
      </c>
      <c r="C113">
        <v>50.48</v>
      </c>
      <c r="D113">
        <v>3653.83</v>
      </c>
      <c r="F113" s="3">
        <f t="shared" si="2"/>
        <v>4.1774418142030978E-3</v>
      </c>
      <c r="G113" s="3">
        <f t="shared" si="2"/>
        <v>7.3949708720300045E-4</v>
      </c>
      <c r="H113" s="4">
        <f t="shared" si="3"/>
        <v>-3.4989560447057366E-3</v>
      </c>
    </row>
    <row r="114" spans="2:8" x14ac:dyDescent="0.3">
      <c r="B114" t="s">
        <v>186</v>
      </c>
      <c r="C114">
        <v>50.27</v>
      </c>
      <c r="D114">
        <v>3651.13</v>
      </c>
      <c r="F114" s="3">
        <f t="shared" si="2"/>
        <v>7.1855010660980989E-2</v>
      </c>
      <c r="G114" s="3">
        <f t="shared" si="2"/>
        <v>-3.4989560447057366E-3</v>
      </c>
      <c r="H114" s="4">
        <f t="shared" si="3"/>
        <v>5.3368088901082356E-3</v>
      </c>
    </row>
    <row r="115" spans="2:8" x14ac:dyDescent="0.3">
      <c r="B115" t="s">
        <v>187</v>
      </c>
      <c r="C115">
        <v>46.9</v>
      </c>
      <c r="D115">
        <v>3663.95</v>
      </c>
      <c r="F115" s="3">
        <f t="shared" si="2"/>
        <v>1.1102727174733262E-2</v>
      </c>
      <c r="G115" s="3">
        <f t="shared" si="2"/>
        <v>5.3368088901082356E-3</v>
      </c>
      <c r="H115" s="4">
        <f t="shared" si="3"/>
        <v>1.5086520784497459E-3</v>
      </c>
    </row>
    <row r="116" spans="2:8" x14ac:dyDescent="0.3">
      <c r="B116" t="s">
        <v>188</v>
      </c>
      <c r="C116">
        <v>46.384999999999998</v>
      </c>
      <c r="D116">
        <v>3644.5</v>
      </c>
      <c r="F116" s="3">
        <f t="shared" si="2"/>
        <v>-3.2233802514236576E-3</v>
      </c>
      <c r="G116" s="3">
        <f t="shared" si="2"/>
        <v>1.5086520784497459E-3</v>
      </c>
      <c r="H116" s="4">
        <f t="shared" si="3"/>
        <v>-1.3145617212799721E-3</v>
      </c>
    </row>
    <row r="117" spans="2:8" x14ac:dyDescent="0.3">
      <c r="B117" t="s">
        <v>189</v>
      </c>
      <c r="C117">
        <v>46.534999999999997</v>
      </c>
      <c r="D117">
        <v>3639.01</v>
      </c>
      <c r="F117" s="3">
        <f t="shared" si="2"/>
        <v>8.8888888888887241E-3</v>
      </c>
      <c r="G117" s="3">
        <f t="shared" si="2"/>
        <v>-1.3145617212799721E-3</v>
      </c>
      <c r="H117" s="4">
        <f t="shared" si="3"/>
        <v>2.9396221429516256E-3</v>
      </c>
    </row>
    <row r="118" spans="2:8" x14ac:dyDescent="0.3">
      <c r="B118" t="s">
        <v>190</v>
      </c>
      <c r="C118">
        <v>46.125</v>
      </c>
      <c r="D118">
        <v>3643.8</v>
      </c>
      <c r="F118" s="3">
        <f t="shared" si="2"/>
        <v>1.9675030396816728E-2</v>
      </c>
      <c r="G118" s="3">
        <f t="shared" si="2"/>
        <v>2.9396221429516256E-3</v>
      </c>
      <c r="H118" s="4">
        <f t="shared" si="3"/>
        <v>-2.9994099971186738E-3</v>
      </c>
    </row>
    <row r="119" spans="2:8" x14ac:dyDescent="0.3">
      <c r="B119" t="s">
        <v>191</v>
      </c>
      <c r="C119">
        <v>45.234999999999999</v>
      </c>
      <c r="D119">
        <v>3633.12</v>
      </c>
      <c r="F119" s="3">
        <f t="shared" si="2"/>
        <v>-1.2120550338501901E-2</v>
      </c>
      <c r="G119" s="3">
        <f t="shared" si="2"/>
        <v>-2.9994099971186738E-3</v>
      </c>
      <c r="H119" s="4">
        <f t="shared" si="3"/>
        <v>4.9890235965095453E-3</v>
      </c>
    </row>
    <row r="120" spans="2:8" x14ac:dyDescent="0.3">
      <c r="B120" t="s">
        <v>192</v>
      </c>
      <c r="C120">
        <v>45.79</v>
      </c>
      <c r="D120">
        <v>3644.05</v>
      </c>
      <c r="F120" s="3">
        <f t="shared" si="2"/>
        <v>1.0036395720745439E-2</v>
      </c>
      <c r="G120" s="3">
        <f t="shared" si="2"/>
        <v>4.9890235965095453E-3</v>
      </c>
      <c r="H120" s="4">
        <f t="shared" si="3"/>
        <v>7.5347135014891542E-4</v>
      </c>
    </row>
    <row r="121" spans="2:8" x14ac:dyDescent="0.3">
      <c r="B121" t="s">
        <v>193</v>
      </c>
      <c r="C121">
        <v>45.335000000000001</v>
      </c>
      <c r="D121">
        <v>3625.96</v>
      </c>
      <c r="F121" s="3">
        <f t="shared" si="2"/>
        <v>1.4358294676386496E-3</v>
      </c>
      <c r="G121" s="3">
        <f t="shared" si="2"/>
        <v>7.5347135014891542E-4</v>
      </c>
      <c r="H121" s="4">
        <f t="shared" si="3"/>
        <v>4.5775663206459871E-3</v>
      </c>
    </row>
    <row r="122" spans="2:8" x14ac:dyDescent="0.3">
      <c r="B122" t="s">
        <v>194</v>
      </c>
      <c r="C122">
        <v>45.27</v>
      </c>
      <c r="D122">
        <v>3623.23</v>
      </c>
      <c r="F122" s="3">
        <f t="shared" si="2"/>
        <v>5.553087516659172E-3</v>
      </c>
      <c r="G122" s="3">
        <f t="shared" si="2"/>
        <v>4.5775663206459871E-3</v>
      </c>
      <c r="H122" s="4">
        <f t="shared" si="3"/>
        <v>1.2325527166126005E-3</v>
      </c>
    </row>
    <row r="123" spans="2:8" x14ac:dyDescent="0.3">
      <c r="B123" t="s">
        <v>195</v>
      </c>
      <c r="C123">
        <v>45.02</v>
      </c>
      <c r="D123">
        <v>3606.72</v>
      </c>
      <c r="F123" s="3">
        <f t="shared" si="2"/>
        <v>7.2715068799642513E-3</v>
      </c>
      <c r="G123" s="3">
        <f t="shared" si="2"/>
        <v>1.2325527166126005E-3</v>
      </c>
      <c r="H123" s="4">
        <f t="shared" si="3"/>
        <v>-1.4774324275628192E-3</v>
      </c>
    </row>
    <row r="124" spans="2:8" x14ac:dyDescent="0.3">
      <c r="B124" t="s">
        <v>196</v>
      </c>
      <c r="C124">
        <v>44.695</v>
      </c>
      <c r="D124">
        <v>3602.28</v>
      </c>
      <c r="F124" s="3">
        <f t="shared" si="2"/>
        <v>-6.5570126694821651E-3</v>
      </c>
      <c r="G124" s="3">
        <f t="shared" si="2"/>
        <v>-1.4774324275628192E-3</v>
      </c>
      <c r="H124" s="4">
        <f t="shared" si="3"/>
        <v>-1.6742028857168467E-3</v>
      </c>
    </row>
    <row r="125" spans="2:8" x14ac:dyDescent="0.3">
      <c r="B125" t="s">
        <v>197</v>
      </c>
      <c r="C125">
        <v>44.99</v>
      </c>
      <c r="D125">
        <v>3607.61</v>
      </c>
      <c r="F125" s="3">
        <f t="shared" si="2"/>
        <v>5.1385165326185422E-3</v>
      </c>
      <c r="G125" s="3">
        <f t="shared" si="2"/>
        <v>-1.6742028857168467E-3</v>
      </c>
      <c r="H125" s="4">
        <f t="shared" si="3"/>
        <v>7.310953691754829E-4</v>
      </c>
    </row>
    <row r="126" spans="2:8" x14ac:dyDescent="0.3">
      <c r="B126" t="s">
        <v>198</v>
      </c>
      <c r="C126">
        <v>44.76</v>
      </c>
      <c r="D126">
        <v>3613.66</v>
      </c>
      <c r="F126" s="3">
        <f t="shared" si="2"/>
        <v>-1.7559262510974616E-2</v>
      </c>
      <c r="G126" s="3">
        <f t="shared" si="2"/>
        <v>7.310953691754829E-4</v>
      </c>
      <c r="H126" s="4">
        <f t="shared" si="3"/>
        <v>1.71400242805273E-2</v>
      </c>
    </row>
    <row r="127" spans="2:8" x14ac:dyDescent="0.3">
      <c r="B127" t="s">
        <v>199</v>
      </c>
      <c r="C127">
        <v>45.56</v>
      </c>
      <c r="D127">
        <v>3611.02</v>
      </c>
      <c r="F127" s="3">
        <f t="shared" si="2"/>
        <v>-3.935286401399174E-3</v>
      </c>
      <c r="G127" s="3">
        <f t="shared" si="2"/>
        <v>1.71400242805273E-2</v>
      </c>
      <c r="H127" s="4">
        <f t="shared" si="3"/>
        <v>9.9712100867110909E-3</v>
      </c>
    </row>
    <row r="128" spans="2:8" x14ac:dyDescent="0.3">
      <c r="B128" t="s">
        <v>200</v>
      </c>
      <c r="C128">
        <v>45.74</v>
      </c>
      <c r="D128">
        <v>3550.17</v>
      </c>
      <c r="F128" s="3">
        <f t="shared" si="2"/>
        <v>-4.2451289866115571E-3</v>
      </c>
      <c r="G128" s="3">
        <f t="shared" si="2"/>
        <v>9.9712100867110909E-3</v>
      </c>
      <c r="H128" s="4">
        <f t="shared" si="3"/>
        <v>1.131541318664242E-2</v>
      </c>
    </row>
    <row r="129" spans="2:8" x14ac:dyDescent="0.3">
      <c r="B129" t="s">
        <v>201</v>
      </c>
      <c r="C129">
        <v>45.935000000000002</v>
      </c>
      <c r="D129">
        <v>3515.12</v>
      </c>
      <c r="F129" s="3">
        <f t="shared" si="2"/>
        <v>9.0060406370127133E-3</v>
      </c>
      <c r="G129" s="3">
        <f t="shared" si="2"/>
        <v>1.131541318664242E-2</v>
      </c>
      <c r="H129" s="4">
        <f t="shared" si="3"/>
        <v>-1.1003112853752772E-2</v>
      </c>
    </row>
    <row r="130" spans="2:8" x14ac:dyDescent="0.3">
      <c r="B130" t="s">
        <v>202</v>
      </c>
      <c r="C130">
        <v>45.524999999999999</v>
      </c>
      <c r="D130">
        <v>3475.79</v>
      </c>
      <c r="F130" s="3">
        <f t="shared" si="2"/>
        <v>-4.3912613898344777E-4</v>
      </c>
      <c r="G130" s="3">
        <f t="shared" si="2"/>
        <v>-1.1003112853752772E-2</v>
      </c>
      <c r="H130" s="4">
        <f t="shared" si="3"/>
        <v>-1.2787869143155994E-3</v>
      </c>
    </row>
    <row r="131" spans="2:8" x14ac:dyDescent="0.3">
      <c r="B131" t="s">
        <v>203</v>
      </c>
      <c r="C131">
        <v>45.545000000000002</v>
      </c>
      <c r="D131">
        <v>3514.46</v>
      </c>
      <c r="F131" s="3">
        <f t="shared" si="2"/>
        <v>1.7992847563701453E-2</v>
      </c>
      <c r="G131" s="3">
        <f t="shared" si="2"/>
        <v>-1.2787869143155994E-3</v>
      </c>
      <c r="H131" s="4">
        <f t="shared" si="3"/>
        <v>-1.0263117186291359E-2</v>
      </c>
    </row>
    <row r="132" spans="2:8" x14ac:dyDescent="0.3">
      <c r="B132" t="s">
        <v>204</v>
      </c>
      <c r="C132">
        <v>44.74</v>
      </c>
      <c r="D132">
        <v>3518.96</v>
      </c>
      <c r="F132" s="3">
        <f t="shared" ref="F132:G195" si="4">+C132/C133-1</f>
        <v>-6.3298167684618933E-3</v>
      </c>
      <c r="G132" s="3">
        <f t="shared" si="4"/>
        <v>-1.0263117186291359E-2</v>
      </c>
      <c r="H132" s="4">
        <f t="shared" ref="H132:H195" si="5">+G133</f>
        <v>1.1378344166465215E-2</v>
      </c>
    </row>
    <row r="133" spans="2:8" x14ac:dyDescent="0.3">
      <c r="B133" t="s">
        <v>205</v>
      </c>
      <c r="C133">
        <v>45.024999999999999</v>
      </c>
      <c r="D133">
        <v>3555.45</v>
      </c>
      <c r="F133" s="3">
        <f t="shared" si="4"/>
        <v>7.9471681217819778E-3</v>
      </c>
      <c r="G133" s="3">
        <f t="shared" si="4"/>
        <v>1.1378344166465215E-2</v>
      </c>
      <c r="H133" s="4">
        <f t="shared" si="5"/>
        <v>2.1452106856654662E-2</v>
      </c>
    </row>
    <row r="134" spans="2:8" x14ac:dyDescent="0.3">
      <c r="B134" t="s">
        <v>206</v>
      </c>
      <c r="C134">
        <v>44.67</v>
      </c>
      <c r="D134">
        <v>3515.45</v>
      </c>
      <c r="F134" s="3">
        <f t="shared" si="4"/>
        <v>1.9746604268919166E-2</v>
      </c>
      <c r="G134" s="3">
        <f t="shared" si="4"/>
        <v>2.1452106856654662E-2</v>
      </c>
      <c r="H134" s="4">
        <f t="shared" si="5"/>
        <v>3.4675373089457118E-2</v>
      </c>
    </row>
    <row r="135" spans="2:8" x14ac:dyDescent="0.3">
      <c r="B135" t="s">
        <v>207</v>
      </c>
      <c r="C135">
        <v>43.805</v>
      </c>
      <c r="D135">
        <v>3441.62</v>
      </c>
      <c r="F135" s="3">
        <f t="shared" si="4"/>
        <v>2.5038025038025102E-2</v>
      </c>
      <c r="G135" s="3">
        <f t="shared" si="4"/>
        <v>3.4675373089457118E-2</v>
      </c>
      <c r="H135" s="4">
        <f t="shared" si="5"/>
        <v>2.7409699957375189E-2</v>
      </c>
    </row>
    <row r="136" spans="2:8" x14ac:dyDescent="0.3">
      <c r="B136" t="s">
        <v>208</v>
      </c>
      <c r="C136">
        <v>42.734999999999999</v>
      </c>
      <c r="D136">
        <v>3326.28</v>
      </c>
      <c r="F136" s="3">
        <f t="shared" si="4"/>
        <v>3.5748909355307834E-2</v>
      </c>
      <c r="G136" s="3">
        <f t="shared" si="4"/>
        <v>2.7409699957375189E-2</v>
      </c>
      <c r="H136" s="4">
        <f t="shared" si="5"/>
        <v>-3.3160324674936792E-2</v>
      </c>
    </row>
    <row r="137" spans="2:8" x14ac:dyDescent="0.3">
      <c r="B137" t="s">
        <v>209</v>
      </c>
      <c r="C137">
        <v>41.26</v>
      </c>
      <c r="D137">
        <v>3237.54</v>
      </c>
      <c r="F137" s="3">
        <f t="shared" si="4"/>
        <v>2.3440406796477742E-2</v>
      </c>
      <c r="G137" s="3">
        <f t="shared" si="4"/>
        <v>-3.3160324674936792E-2</v>
      </c>
      <c r="H137" s="4">
        <f t="shared" si="5"/>
        <v>-3.8245245193495148E-2</v>
      </c>
    </row>
    <row r="138" spans="2:8" x14ac:dyDescent="0.3">
      <c r="B138" t="s">
        <v>210</v>
      </c>
      <c r="C138">
        <v>40.314999999999998</v>
      </c>
      <c r="D138">
        <v>3348.58</v>
      </c>
      <c r="F138" s="3">
        <f t="shared" si="4"/>
        <v>3.4115685520071715E-2</v>
      </c>
      <c r="G138" s="3">
        <f t="shared" si="4"/>
        <v>-3.8245245193495148E-2</v>
      </c>
      <c r="H138" s="4">
        <f t="shared" si="5"/>
        <v>1.2990640338192971E-2</v>
      </c>
    </row>
    <row r="139" spans="2:8" x14ac:dyDescent="0.3">
      <c r="B139" t="s">
        <v>211</v>
      </c>
      <c r="C139">
        <v>38.984999999999999</v>
      </c>
      <c r="D139">
        <v>3481.74</v>
      </c>
      <c r="F139" s="3">
        <f t="shared" si="4"/>
        <v>2.9585798816569309E-3</v>
      </c>
      <c r="G139" s="3">
        <f t="shared" si="4"/>
        <v>1.2990640338192971E-2</v>
      </c>
      <c r="H139" s="4">
        <f t="shared" si="5"/>
        <v>5.1881205492272375E-3</v>
      </c>
    </row>
    <row r="140" spans="2:8" x14ac:dyDescent="0.3">
      <c r="B140" t="s">
        <v>212</v>
      </c>
      <c r="C140">
        <v>38.869999999999997</v>
      </c>
      <c r="D140">
        <v>3437.09</v>
      </c>
      <c r="F140" s="3">
        <f t="shared" si="4"/>
        <v>3.7443511943187069E-3</v>
      </c>
      <c r="G140" s="3">
        <f t="shared" si="4"/>
        <v>5.1881205492272375E-3</v>
      </c>
      <c r="H140" s="4">
        <f t="shared" si="5"/>
        <v>3.0331386531572413E-3</v>
      </c>
    </row>
    <row r="141" spans="2:8" x14ac:dyDescent="0.3">
      <c r="B141" t="s">
        <v>213</v>
      </c>
      <c r="C141">
        <v>38.725000000000001</v>
      </c>
      <c r="D141">
        <v>3419.35</v>
      </c>
      <c r="F141" s="3">
        <f t="shared" si="4"/>
        <v>6.3669438669440304E-3</v>
      </c>
      <c r="G141" s="3">
        <f t="shared" si="4"/>
        <v>3.0331386531572413E-3</v>
      </c>
      <c r="H141" s="4">
        <f t="shared" si="5"/>
        <v>3.0102224276981726E-2</v>
      </c>
    </row>
    <row r="142" spans="2:8" x14ac:dyDescent="0.3">
      <c r="B142" t="s">
        <v>214</v>
      </c>
      <c r="C142">
        <v>38.479999999999997</v>
      </c>
      <c r="D142">
        <v>3409.01</v>
      </c>
      <c r="F142" s="3">
        <f t="shared" si="4"/>
        <v>1.4500395465330884E-2</v>
      </c>
      <c r="G142" s="3">
        <f t="shared" si="4"/>
        <v>3.0102224276981726E-2</v>
      </c>
      <c r="H142" s="4">
        <f t="shared" si="5"/>
        <v>1.4083341760050105E-2</v>
      </c>
    </row>
    <row r="143" spans="2:8" x14ac:dyDescent="0.3">
      <c r="B143" t="s">
        <v>215</v>
      </c>
      <c r="C143">
        <v>37.93</v>
      </c>
      <c r="D143">
        <v>3309.39</v>
      </c>
      <c r="F143" s="3">
        <f t="shared" si="4"/>
        <v>-4.7231697717134979E-3</v>
      </c>
      <c r="G143" s="3">
        <f t="shared" si="4"/>
        <v>1.4083341760050105E-2</v>
      </c>
      <c r="H143" s="4">
        <f t="shared" si="5"/>
        <v>-5.4793518639852934E-3</v>
      </c>
    </row>
    <row r="144" spans="2:8" x14ac:dyDescent="0.3">
      <c r="B144" t="s">
        <v>216</v>
      </c>
      <c r="C144">
        <v>38.11</v>
      </c>
      <c r="D144">
        <v>3263.43</v>
      </c>
      <c r="F144" s="3">
        <f t="shared" si="4"/>
        <v>-2.6232948583415627E-4</v>
      </c>
      <c r="G144" s="3">
        <f t="shared" si="4"/>
        <v>-5.4793518639852934E-3</v>
      </c>
      <c r="H144" s="4">
        <f t="shared" si="5"/>
        <v>6.6477694540054699E-3</v>
      </c>
    </row>
    <row r="145" spans="2:8" x14ac:dyDescent="0.3">
      <c r="B145" t="s">
        <v>217</v>
      </c>
      <c r="C145">
        <v>38.119999999999997</v>
      </c>
      <c r="D145">
        <v>3281.41</v>
      </c>
      <c r="F145" s="3">
        <f t="shared" si="4"/>
        <v>1.0068892421833509E-2</v>
      </c>
      <c r="G145" s="3">
        <f t="shared" si="4"/>
        <v>6.6477694540054699E-3</v>
      </c>
      <c r="H145" s="4">
        <f t="shared" si="5"/>
        <v>-1.9907094213683307E-2</v>
      </c>
    </row>
    <row r="146" spans="2:8" x14ac:dyDescent="0.3">
      <c r="B146" t="s">
        <v>218</v>
      </c>
      <c r="C146">
        <v>37.74</v>
      </c>
      <c r="D146">
        <v>3259.74</v>
      </c>
      <c r="F146" s="3">
        <f t="shared" si="4"/>
        <v>-1.3333333333333308E-2</v>
      </c>
      <c r="G146" s="3">
        <f t="shared" si="4"/>
        <v>-1.9907094213683307E-2</v>
      </c>
      <c r="H146" s="4">
        <f t="shared" si="5"/>
        <v>-1.2165457348132236E-2</v>
      </c>
    </row>
    <row r="147" spans="2:8" x14ac:dyDescent="0.3">
      <c r="B147" t="s">
        <v>219</v>
      </c>
      <c r="C147">
        <v>38.25</v>
      </c>
      <c r="D147">
        <v>3325.95</v>
      </c>
      <c r="F147" s="3">
        <f t="shared" si="4"/>
        <v>-7.0093457943926074E-3</v>
      </c>
      <c r="G147" s="3">
        <f t="shared" si="4"/>
        <v>-1.2165457348132236E-2</v>
      </c>
      <c r="H147" s="4">
        <f t="shared" si="5"/>
        <v>-1.7924021981355565E-2</v>
      </c>
    </row>
    <row r="148" spans="2:8" x14ac:dyDescent="0.3">
      <c r="B148" t="s">
        <v>220</v>
      </c>
      <c r="C148">
        <v>38.520000000000003</v>
      </c>
      <c r="D148">
        <v>3366.91</v>
      </c>
      <c r="F148" s="3">
        <f t="shared" si="4"/>
        <v>-2.5550215026562073E-2</v>
      </c>
      <c r="G148" s="3">
        <f t="shared" si="4"/>
        <v>-1.7924021981355565E-2</v>
      </c>
      <c r="H148" s="4">
        <f t="shared" si="5"/>
        <v>-9.6196622429700618E-3</v>
      </c>
    </row>
    <row r="149" spans="2:8" x14ac:dyDescent="0.3">
      <c r="B149" t="s">
        <v>221</v>
      </c>
      <c r="C149">
        <v>39.53</v>
      </c>
      <c r="D149">
        <v>3428.36</v>
      </c>
      <c r="F149" s="3">
        <f t="shared" si="4"/>
        <v>-1.9714817110973337E-2</v>
      </c>
      <c r="G149" s="3">
        <f t="shared" si="4"/>
        <v>-9.6196622429700618E-3</v>
      </c>
      <c r="H149" s="4">
        <f t="shared" si="5"/>
        <v>2.1916047352557033E-3</v>
      </c>
    </row>
    <row r="150" spans="2:8" x14ac:dyDescent="0.3">
      <c r="B150" t="s">
        <v>222</v>
      </c>
      <c r="C150">
        <v>40.325000000000003</v>
      </c>
      <c r="D150">
        <v>3461.66</v>
      </c>
      <c r="F150" s="3">
        <f t="shared" si="4"/>
        <v>-5.3034040453872056E-3</v>
      </c>
      <c r="G150" s="3">
        <f t="shared" si="4"/>
        <v>2.1916047352557033E-3</v>
      </c>
      <c r="H150" s="4">
        <f t="shared" si="5"/>
        <v>1.612281174877328E-3</v>
      </c>
    </row>
    <row r="151" spans="2:8" x14ac:dyDescent="0.3">
      <c r="B151" t="s">
        <v>223</v>
      </c>
      <c r="C151">
        <v>40.54</v>
      </c>
      <c r="D151">
        <v>3454.09</v>
      </c>
      <c r="F151" s="3">
        <f t="shared" si="4"/>
        <v>-3.3189920098339876E-3</v>
      </c>
      <c r="G151" s="3">
        <f t="shared" si="4"/>
        <v>1.612281174877328E-3</v>
      </c>
      <c r="H151" s="4">
        <f t="shared" si="5"/>
        <v>9.493281812593457E-3</v>
      </c>
    </row>
    <row r="152" spans="2:8" x14ac:dyDescent="0.3">
      <c r="B152" t="s">
        <v>224</v>
      </c>
      <c r="C152">
        <v>40.674999999999997</v>
      </c>
      <c r="D152">
        <v>3448.53</v>
      </c>
      <c r="F152" s="3">
        <f t="shared" si="4"/>
        <v>7.0562020302054052E-3</v>
      </c>
      <c r="G152" s="3">
        <f t="shared" si="4"/>
        <v>9.493281812593457E-3</v>
      </c>
      <c r="H152" s="4">
        <f t="shared" si="5"/>
        <v>2.9506319637115919E-3</v>
      </c>
    </row>
    <row r="153" spans="2:8" x14ac:dyDescent="0.3">
      <c r="B153" t="s">
        <v>225</v>
      </c>
      <c r="C153">
        <v>40.39</v>
      </c>
      <c r="D153">
        <v>3416.1</v>
      </c>
      <c r="F153" s="3">
        <f t="shared" si="4"/>
        <v>-7.4220682830283824E-4</v>
      </c>
      <c r="G153" s="3">
        <f t="shared" si="4"/>
        <v>2.9506319637115919E-3</v>
      </c>
      <c r="H153" s="4">
        <f t="shared" si="5"/>
        <v>-5.4578906133073701E-4</v>
      </c>
    </row>
    <row r="154" spans="2:8" x14ac:dyDescent="0.3">
      <c r="B154" t="s">
        <v>226</v>
      </c>
      <c r="C154">
        <v>40.42</v>
      </c>
      <c r="D154">
        <v>3406.05</v>
      </c>
      <c r="F154" s="3">
        <f t="shared" si="4"/>
        <v>6.5994272195244452E-3</v>
      </c>
      <c r="G154" s="3">
        <f t="shared" si="4"/>
        <v>-5.4578906133073701E-4</v>
      </c>
      <c r="H154" s="4">
        <f t="shared" si="5"/>
        <v>-6.373605227172674E-3</v>
      </c>
    </row>
    <row r="155" spans="2:8" x14ac:dyDescent="0.3">
      <c r="B155" t="s">
        <v>227</v>
      </c>
      <c r="C155">
        <v>40.155000000000001</v>
      </c>
      <c r="D155">
        <v>3407.91</v>
      </c>
      <c r="F155" s="3">
        <f t="shared" si="4"/>
        <v>-3.1032770605760041E-3</v>
      </c>
      <c r="G155" s="3">
        <f t="shared" si="4"/>
        <v>-6.373605227172674E-3</v>
      </c>
      <c r="H155" s="4">
        <f t="shared" si="5"/>
        <v>-5.4169264452145205E-3</v>
      </c>
    </row>
    <row r="156" spans="2:8" x14ac:dyDescent="0.3">
      <c r="B156" t="s">
        <v>228</v>
      </c>
      <c r="C156">
        <v>40.28</v>
      </c>
      <c r="D156">
        <v>3429.77</v>
      </c>
      <c r="F156" s="3">
        <f t="shared" si="4"/>
        <v>1.36730888750769E-3</v>
      </c>
      <c r="G156" s="3">
        <f t="shared" si="4"/>
        <v>-5.4169264452145205E-3</v>
      </c>
      <c r="H156" s="4">
        <f t="shared" si="5"/>
        <v>0</v>
      </c>
    </row>
    <row r="157" spans="2:8" x14ac:dyDescent="0.3">
      <c r="B157" t="s">
        <v>229</v>
      </c>
      <c r="C157">
        <v>40.225000000000001</v>
      </c>
      <c r="D157">
        <v>3448.45</v>
      </c>
      <c r="F157" s="3">
        <f t="shared" si="4"/>
        <v>0</v>
      </c>
      <c r="G157" s="3">
        <f t="shared" si="4"/>
        <v>0</v>
      </c>
      <c r="H157" s="4">
        <f t="shared" si="5"/>
        <v>1.0653800823272608E-3</v>
      </c>
    </row>
    <row r="158" spans="2:8" x14ac:dyDescent="0.3">
      <c r="B158" t="s">
        <v>230</v>
      </c>
      <c r="C158">
        <v>40.225000000000001</v>
      </c>
      <c r="D158">
        <v>3448.45</v>
      </c>
      <c r="F158" s="3">
        <f t="shared" si="4"/>
        <v>2.742116415306084E-3</v>
      </c>
      <c r="G158" s="3">
        <f t="shared" si="4"/>
        <v>1.0653800823272608E-3</v>
      </c>
      <c r="H158" s="4">
        <f t="shared" si="5"/>
        <v>-8.7087531677187968E-6</v>
      </c>
    </row>
    <row r="159" spans="2:8" x14ac:dyDescent="0.3">
      <c r="B159" t="s">
        <v>231</v>
      </c>
      <c r="C159">
        <v>40.115000000000002</v>
      </c>
      <c r="D159">
        <v>3444.78</v>
      </c>
      <c r="F159" s="3">
        <f t="shared" si="4"/>
        <v>-7.472910698717028E-4</v>
      </c>
      <c r="G159" s="3">
        <f t="shared" si="4"/>
        <v>-8.7087531677187968E-6</v>
      </c>
      <c r="H159" s="4">
        <f t="shared" si="5"/>
        <v>6.6862852250046956E-3</v>
      </c>
    </row>
    <row r="160" spans="2:8" x14ac:dyDescent="0.3">
      <c r="B160" t="s">
        <v>232</v>
      </c>
      <c r="C160">
        <v>40.145000000000003</v>
      </c>
      <c r="D160">
        <v>3444.81</v>
      </c>
      <c r="F160" s="3">
        <f t="shared" si="4"/>
        <v>1.4146772767462457E-2</v>
      </c>
      <c r="G160" s="3">
        <f t="shared" si="4"/>
        <v>6.6862852250046956E-3</v>
      </c>
      <c r="H160" s="4">
        <f t="shared" si="5"/>
        <v>1.1761749183211823E-2</v>
      </c>
    </row>
    <row r="161" spans="2:8" x14ac:dyDescent="0.3">
      <c r="B161" t="s">
        <v>233</v>
      </c>
      <c r="C161">
        <v>39.585000000000001</v>
      </c>
      <c r="D161">
        <v>3421.93</v>
      </c>
      <c r="F161" s="3">
        <f t="shared" si="4"/>
        <v>1.4869888475836479E-2</v>
      </c>
      <c r="G161" s="3">
        <f t="shared" si="4"/>
        <v>1.1761749183211823E-2</v>
      </c>
      <c r="H161" s="4">
        <f t="shared" si="5"/>
        <v>-1.4968026877497653E-3</v>
      </c>
    </row>
    <row r="162" spans="2:8" x14ac:dyDescent="0.3">
      <c r="B162" t="s">
        <v>234</v>
      </c>
      <c r="C162">
        <v>39.005000000000003</v>
      </c>
      <c r="D162">
        <v>3382.15</v>
      </c>
      <c r="F162" s="3">
        <f t="shared" si="4"/>
        <v>1.5406342277570761E-3</v>
      </c>
      <c r="G162" s="3">
        <f t="shared" si="4"/>
        <v>-1.4968026877497653E-3</v>
      </c>
      <c r="H162" s="4">
        <f t="shared" si="5"/>
        <v>1.572212942943918E-2</v>
      </c>
    </row>
    <row r="163" spans="2:8" x14ac:dyDescent="0.3">
      <c r="B163" t="s">
        <v>235</v>
      </c>
      <c r="C163">
        <v>38.945</v>
      </c>
      <c r="D163">
        <v>3387.22</v>
      </c>
      <c r="F163" s="3">
        <f t="shared" si="4"/>
        <v>2.1642182581322222E-2</v>
      </c>
      <c r="G163" s="3">
        <f t="shared" si="4"/>
        <v>1.572212942943918E-2</v>
      </c>
      <c r="H163" s="4">
        <f t="shared" si="5"/>
        <v>-1.6338365514515396E-2</v>
      </c>
    </row>
    <row r="164" spans="2:8" x14ac:dyDescent="0.3">
      <c r="B164" t="s">
        <v>236</v>
      </c>
      <c r="C164">
        <v>38.119999999999997</v>
      </c>
      <c r="D164">
        <v>3334.79</v>
      </c>
      <c r="F164" s="3">
        <f t="shared" si="4"/>
        <v>-2.2689398795026405E-2</v>
      </c>
      <c r="G164" s="3">
        <f t="shared" si="4"/>
        <v>-1.6338365514515396E-2</v>
      </c>
      <c r="H164" s="4">
        <f t="shared" si="5"/>
        <v>-3.2445601998665197E-5</v>
      </c>
    </row>
    <row r="165" spans="2:8" x14ac:dyDescent="0.3">
      <c r="B165" t="s">
        <v>237</v>
      </c>
      <c r="C165">
        <v>39.005000000000003</v>
      </c>
      <c r="D165">
        <v>3390.18</v>
      </c>
      <c r="F165" s="3">
        <f t="shared" si="4"/>
        <v>-7.6326167154305846E-3</v>
      </c>
      <c r="G165" s="3">
        <f t="shared" si="4"/>
        <v>-3.2445601998665197E-5</v>
      </c>
      <c r="H165" s="4">
        <f t="shared" si="5"/>
        <v>3.6887587593217308E-3</v>
      </c>
    </row>
    <row r="166" spans="2:8" x14ac:dyDescent="0.3">
      <c r="B166" t="s">
        <v>238</v>
      </c>
      <c r="C166">
        <v>39.305</v>
      </c>
      <c r="D166">
        <v>3390.29</v>
      </c>
      <c r="F166" s="3">
        <f t="shared" si="4"/>
        <v>3.9591315453384457E-3</v>
      </c>
      <c r="G166" s="3">
        <f t="shared" si="4"/>
        <v>3.6887587593217308E-3</v>
      </c>
      <c r="H166" s="4">
        <f t="shared" si="5"/>
        <v>2.2253013799835575E-3</v>
      </c>
    </row>
    <row r="167" spans="2:8" x14ac:dyDescent="0.3">
      <c r="B167" t="s">
        <v>239</v>
      </c>
      <c r="C167">
        <v>39.15</v>
      </c>
      <c r="D167">
        <v>3377.83</v>
      </c>
      <c r="F167" s="3">
        <f t="shared" si="4"/>
        <v>-6.3451776649746661E-3</v>
      </c>
      <c r="G167" s="3">
        <f t="shared" si="4"/>
        <v>2.2253013799835575E-3</v>
      </c>
      <c r="H167" s="4">
        <f t="shared" si="5"/>
        <v>4.4196095961852588E-3</v>
      </c>
    </row>
    <row r="168" spans="2:8" x14ac:dyDescent="0.3">
      <c r="B168" t="s">
        <v>240</v>
      </c>
      <c r="C168">
        <v>39.4</v>
      </c>
      <c r="D168">
        <v>3370.33</v>
      </c>
      <c r="F168" s="3">
        <f t="shared" si="4"/>
        <v>1.5463917525773141E-2</v>
      </c>
      <c r="G168" s="3">
        <f t="shared" si="4"/>
        <v>4.4196095961852588E-3</v>
      </c>
      <c r="H168" s="4">
        <f t="shared" si="5"/>
        <v>-8.3164875695995732E-3</v>
      </c>
    </row>
    <row r="169" spans="2:8" x14ac:dyDescent="0.3">
      <c r="B169" t="s">
        <v>241</v>
      </c>
      <c r="C169">
        <v>38.799999999999997</v>
      </c>
      <c r="D169">
        <v>3355.5</v>
      </c>
      <c r="F169" s="3">
        <f t="shared" si="4"/>
        <v>-1.3350286077558948E-2</v>
      </c>
      <c r="G169" s="3">
        <f t="shared" si="4"/>
        <v>-8.3164875695995732E-3</v>
      </c>
      <c r="H169" s="4">
        <f t="shared" si="5"/>
        <v>8.3411716684111958E-4</v>
      </c>
    </row>
    <row r="170" spans="2:8" x14ac:dyDescent="0.3">
      <c r="B170" t="s">
        <v>242</v>
      </c>
      <c r="C170">
        <v>39.325000000000003</v>
      </c>
      <c r="D170">
        <v>3383.64</v>
      </c>
      <c r="F170" s="3">
        <f t="shared" si="4"/>
        <v>1.1456211812628236E-3</v>
      </c>
      <c r="G170" s="3">
        <f t="shared" si="4"/>
        <v>8.3411716684111958E-4</v>
      </c>
      <c r="H170" s="4">
        <f t="shared" si="5"/>
        <v>5.9509286424146435E-3</v>
      </c>
    </row>
    <row r="171" spans="2:8" x14ac:dyDescent="0.3">
      <c r="B171" t="s">
        <v>243</v>
      </c>
      <c r="C171">
        <v>39.28</v>
      </c>
      <c r="D171">
        <v>3380.82</v>
      </c>
      <c r="F171" s="3">
        <f t="shared" si="4"/>
        <v>-4.1830396754974908E-3</v>
      </c>
      <c r="G171" s="3">
        <f t="shared" si="4"/>
        <v>5.9509286424146435E-3</v>
      </c>
      <c r="H171" s="4">
        <f t="shared" si="5"/>
        <v>-1.016574322878161E-3</v>
      </c>
    </row>
    <row r="172" spans="2:8" x14ac:dyDescent="0.3">
      <c r="B172" t="s">
        <v>244</v>
      </c>
      <c r="C172">
        <v>39.445</v>
      </c>
      <c r="D172">
        <v>3360.82</v>
      </c>
      <c r="F172" s="3">
        <f t="shared" si="4"/>
        <v>3.8436224825589171E-2</v>
      </c>
      <c r="G172" s="3">
        <f t="shared" si="4"/>
        <v>-1.016574322878161E-3</v>
      </c>
      <c r="H172" s="4">
        <f t="shared" si="5"/>
        <v>9.520862590151058E-4</v>
      </c>
    </row>
    <row r="173" spans="2:8" x14ac:dyDescent="0.3">
      <c r="B173" t="s">
        <v>245</v>
      </c>
      <c r="C173">
        <v>37.984999999999999</v>
      </c>
      <c r="D173">
        <v>3364.24</v>
      </c>
      <c r="F173" s="3">
        <f t="shared" si="4"/>
        <v>-2.8875180469877249E-3</v>
      </c>
      <c r="G173" s="3">
        <f t="shared" si="4"/>
        <v>9.520862590151058E-4</v>
      </c>
      <c r="H173" s="4">
        <f t="shared" si="5"/>
        <v>6.9967755285538225E-4</v>
      </c>
    </row>
    <row r="174" spans="2:8" x14ac:dyDescent="0.3">
      <c r="B174" t="s">
        <v>246</v>
      </c>
      <c r="C174">
        <v>38.094999999999999</v>
      </c>
      <c r="D174">
        <v>3361.04</v>
      </c>
      <c r="F174" s="3">
        <f t="shared" si="4"/>
        <v>-6.0013046314417728E-3</v>
      </c>
      <c r="G174" s="3">
        <f t="shared" si="4"/>
        <v>6.9967755285538225E-4</v>
      </c>
      <c r="H174" s="4">
        <f t="shared" si="5"/>
        <v>-1.0394906260220216E-2</v>
      </c>
    </row>
    <row r="175" spans="2:8" x14ac:dyDescent="0.3">
      <c r="B175" t="s">
        <v>247</v>
      </c>
      <c r="C175">
        <v>38.325000000000003</v>
      </c>
      <c r="D175">
        <v>3358.69</v>
      </c>
      <c r="F175" s="3">
        <f t="shared" si="4"/>
        <v>-2.0196855426307003E-2</v>
      </c>
      <c r="G175" s="3">
        <f t="shared" si="4"/>
        <v>-1.0394906260220216E-2</v>
      </c>
      <c r="H175" s="4">
        <f t="shared" si="5"/>
        <v>-8.1041587514978364E-3</v>
      </c>
    </row>
    <row r="176" spans="2:8" x14ac:dyDescent="0.3">
      <c r="B176" t="s">
        <v>248</v>
      </c>
      <c r="C176">
        <v>39.115000000000002</v>
      </c>
      <c r="D176">
        <v>3393.97</v>
      </c>
      <c r="F176" s="3">
        <f t="shared" si="4"/>
        <v>-4.2006109979633166E-3</v>
      </c>
      <c r="G176" s="3">
        <f t="shared" si="4"/>
        <v>-8.1041587514978364E-3</v>
      </c>
      <c r="H176" s="4">
        <f t="shared" si="5"/>
        <v>0</v>
      </c>
    </row>
    <row r="177" spans="2:8" x14ac:dyDescent="0.3">
      <c r="B177" t="s">
        <v>249</v>
      </c>
      <c r="C177">
        <v>39.28</v>
      </c>
      <c r="D177">
        <v>3421.7</v>
      </c>
      <c r="F177" s="3">
        <f t="shared" si="4"/>
        <v>0</v>
      </c>
      <c r="G177" s="3">
        <f t="shared" si="4"/>
        <v>0</v>
      </c>
      <c r="H177" s="4">
        <f t="shared" si="5"/>
        <v>-1.2895222709439214E-2</v>
      </c>
    </row>
    <row r="178" spans="2:8" x14ac:dyDescent="0.3">
      <c r="B178" t="s">
        <v>250</v>
      </c>
      <c r="C178">
        <v>39.28</v>
      </c>
      <c r="D178">
        <v>3421.7</v>
      </c>
      <c r="F178" s="3">
        <f t="shared" si="4"/>
        <v>-7.9555499431746002E-3</v>
      </c>
      <c r="G178" s="3">
        <f t="shared" si="4"/>
        <v>-1.2895222709439214E-2</v>
      </c>
      <c r="H178" s="4">
        <f t="shared" si="5"/>
        <v>7.5011395962221172E-5</v>
      </c>
    </row>
    <row r="179" spans="2:8" x14ac:dyDescent="0.3">
      <c r="B179" t="s">
        <v>251</v>
      </c>
      <c r="C179">
        <v>39.594999999999999</v>
      </c>
      <c r="D179">
        <v>3466.4</v>
      </c>
      <c r="F179" s="3">
        <f t="shared" si="4"/>
        <v>-9.2581008382335295E-3</v>
      </c>
      <c r="G179" s="3">
        <f t="shared" si="4"/>
        <v>7.5011395962221172E-5</v>
      </c>
      <c r="H179" s="4">
        <f t="shared" si="5"/>
        <v>5.9407894545908668E-3</v>
      </c>
    </row>
    <row r="180" spans="2:8" x14ac:dyDescent="0.3">
      <c r="B180" t="s">
        <v>252</v>
      </c>
      <c r="C180">
        <v>39.965000000000003</v>
      </c>
      <c r="D180">
        <v>3466.14</v>
      </c>
      <c r="F180" s="3">
        <f t="shared" si="4"/>
        <v>-6.251562890722262E-4</v>
      </c>
      <c r="G180" s="3">
        <f t="shared" si="4"/>
        <v>5.9407894545908668E-3</v>
      </c>
      <c r="H180" s="4">
        <f t="shared" si="5"/>
        <v>2.7267700724615818E-3</v>
      </c>
    </row>
    <row r="181" spans="2:8" x14ac:dyDescent="0.3">
      <c r="B181" t="s">
        <v>253</v>
      </c>
      <c r="C181">
        <v>39.99</v>
      </c>
      <c r="D181">
        <v>3445.67</v>
      </c>
      <c r="F181" s="3">
        <f t="shared" si="4"/>
        <v>-2.0812928501469208E-2</v>
      </c>
      <c r="G181" s="3">
        <f t="shared" si="4"/>
        <v>2.7267700724615818E-3</v>
      </c>
      <c r="H181" s="4">
        <f t="shared" si="5"/>
        <v>-5.5592372761184006E-3</v>
      </c>
    </row>
    <row r="182" spans="2:8" x14ac:dyDescent="0.3">
      <c r="B182" t="s">
        <v>254</v>
      </c>
      <c r="C182">
        <v>40.840000000000003</v>
      </c>
      <c r="D182">
        <v>3436.3</v>
      </c>
      <c r="F182" s="3">
        <f t="shared" si="4"/>
        <v>-7.8950564800193135E-3</v>
      </c>
      <c r="G182" s="3">
        <f t="shared" si="4"/>
        <v>-5.5592372761184006E-3</v>
      </c>
      <c r="H182" s="4">
        <f t="shared" si="5"/>
        <v>-1.0061221040327917E-2</v>
      </c>
    </row>
    <row r="183" spans="2:8" x14ac:dyDescent="0.3">
      <c r="B183" t="s">
        <v>255</v>
      </c>
      <c r="C183">
        <v>41.164999999999999</v>
      </c>
      <c r="D183">
        <v>3455.51</v>
      </c>
      <c r="F183" s="3">
        <f t="shared" si="4"/>
        <v>-9.9807599807599789E-3</v>
      </c>
      <c r="G183" s="3">
        <f t="shared" si="4"/>
        <v>-1.0061221040327917E-2</v>
      </c>
      <c r="H183" s="4">
        <f t="shared" si="5"/>
        <v>-3.8611250627824667E-3</v>
      </c>
    </row>
    <row r="184" spans="2:8" x14ac:dyDescent="0.3">
      <c r="B184" t="s">
        <v>256</v>
      </c>
      <c r="C184">
        <v>41.58</v>
      </c>
      <c r="D184">
        <v>3490.63</v>
      </c>
      <c r="F184" s="3">
        <f t="shared" si="4"/>
        <v>4.1052885776382553E-3</v>
      </c>
      <c r="G184" s="3">
        <f t="shared" si="4"/>
        <v>-3.8611250627824667E-3</v>
      </c>
      <c r="H184" s="4">
        <f t="shared" si="5"/>
        <v>4.1682130927567229E-4</v>
      </c>
    </row>
    <row r="185" spans="2:8" x14ac:dyDescent="0.3">
      <c r="B185" t="s">
        <v>257</v>
      </c>
      <c r="C185">
        <v>41.41</v>
      </c>
      <c r="D185">
        <v>3504.16</v>
      </c>
      <c r="F185" s="3">
        <f t="shared" si="4"/>
        <v>-4.5673076923078426E-3</v>
      </c>
      <c r="G185" s="3">
        <f t="shared" si="4"/>
        <v>4.1682130927567229E-4</v>
      </c>
      <c r="H185" s="4">
        <f t="shared" si="5"/>
        <v>8.1946215420394264E-3</v>
      </c>
    </row>
    <row r="186" spans="2:8" x14ac:dyDescent="0.3">
      <c r="B186" t="s">
        <v>258</v>
      </c>
      <c r="C186">
        <v>41.6</v>
      </c>
      <c r="D186">
        <v>3502.7</v>
      </c>
      <c r="F186" s="3">
        <f t="shared" si="4"/>
        <v>-1.9193857965450478E-3</v>
      </c>
      <c r="G186" s="3">
        <f t="shared" si="4"/>
        <v>8.1946215420394264E-3</v>
      </c>
      <c r="H186" s="4">
        <f t="shared" si="5"/>
        <v>9.4210247309112205E-4</v>
      </c>
    </row>
    <row r="187" spans="2:8" x14ac:dyDescent="0.3">
      <c r="B187" t="s">
        <v>259</v>
      </c>
      <c r="C187">
        <v>41.68</v>
      </c>
      <c r="D187">
        <v>3474.23</v>
      </c>
      <c r="F187" s="3">
        <f t="shared" si="4"/>
        <v>5.1850958639816369E-3</v>
      </c>
      <c r="G187" s="3">
        <f t="shared" si="4"/>
        <v>9.4210247309112205E-4</v>
      </c>
      <c r="H187" s="4">
        <f t="shared" si="5"/>
        <v>-3.5740840153757336E-3</v>
      </c>
    </row>
    <row r="188" spans="2:8" x14ac:dyDescent="0.3">
      <c r="B188" t="s">
        <v>260</v>
      </c>
      <c r="C188">
        <v>41.465000000000003</v>
      </c>
      <c r="D188">
        <v>3470.96</v>
      </c>
      <c r="F188" s="3">
        <f t="shared" si="4"/>
        <v>1.3281815986478929E-3</v>
      </c>
      <c r="G188" s="3">
        <f t="shared" si="4"/>
        <v>-3.5740840153757336E-3</v>
      </c>
      <c r="H188" s="4">
        <f t="shared" si="5"/>
        <v>-1.6073617166623144E-4</v>
      </c>
    </row>
    <row r="189" spans="2:8" x14ac:dyDescent="0.3">
      <c r="B189" t="s">
        <v>261</v>
      </c>
      <c r="C189">
        <v>41.41</v>
      </c>
      <c r="D189">
        <v>3483.41</v>
      </c>
      <c r="F189" s="3">
        <f t="shared" si="4"/>
        <v>1.012318575436022E-2</v>
      </c>
      <c r="G189" s="3">
        <f t="shared" si="4"/>
        <v>-1.6073617166623144E-4</v>
      </c>
      <c r="H189" s="4">
        <f t="shared" si="5"/>
        <v>1.8255097895373495E-2</v>
      </c>
    </row>
    <row r="190" spans="2:8" x14ac:dyDescent="0.3">
      <c r="B190" t="s">
        <v>262</v>
      </c>
      <c r="C190">
        <v>40.994999999999997</v>
      </c>
      <c r="D190">
        <v>3483.97</v>
      </c>
      <c r="F190" s="3">
        <f t="shared" si="4"/>
        <v>1.0475720976090619E-2</v>
      </c>
      <c r="G190" s="3">
        <f t="shared" si="4"/>
        <v>1.8255097895373495E-2</v>
      </c>
      <c r="H190" s="4">
        <f t="shared" si="5"/>
        <v>5.7437308383085917E-3</v>
      </c>
    </row>
    <row r="191" spans="2:8" x14ac:dyDescent="0.3">
      <c r="B191" t="s">
        <v>263</v>
      </c>
      <c r="C191">
        <v>40.57</v>
      </c>
      <c r="D191">
        <v>3421.51</v>
      </c>
      <c r="F191" s="3">
        <f t="shared" si="4"/>
        <v>-1.9680196801967753E-3</v>
      </c>
      <c r="G191" s="3">
        <f t="shared" si="4"/>
        <v>5.7437308383085917E-3</v>
      </c>
      <c r="H191" s="4">
        <f t="shared" si="5"/>
        <v>-9.9842307884312476E-4</v>
      </c>
    </row>
    <row r="192" spans="2:8" x14ac:dyDescent="0.3">
      <c r="B192" t="s">
        <v>264</v>
      </c>
      <c r="C192">
        <v>40.65</v>
      </c>
      <c r="D192">
        <v>3401.97</v>
      </c>
      <c r="F192" s="3">
        <f t="shared" si="4"/>
        <v>-1.9655130833233003E-2</v>
      </c>
      <c r="G192" s="3">
        <f t="shared" si="4"/>
        <v>-9.9842307884312476E-4</v>
      </c>
      <c r="H192" s="4">
        <f t="shared" si="5"/>
        <v>1.0201781084432371E-2</v>
      </c>
    </row>
    <row r="193" spans="2:8" x14ac:dyDescent="0.3">
      <c r="B193" t="s">
        <v>265</v>
      </c>
      <c r="C193">
        <v>41.465000000000003</v>
      </c>
      <c r="D193">
        <v>3405.37</v>
      </c>
      <c r="F193" s="3">
        <f t="shared" si="4"/>
        <v>-5.0389922015595667E-3</v>
      </c>
      <c r="G193" s="3">
        <f t="shared" si="4"/>
        <v>1.0201781084432371E-2</v>
      </c>
      <c r="H193" s="4">
        <f t="shared" si="5"/>
        <v>-4.8209346059262526E-3</v>
      </c>
    </row>
    <row r="194" spans="2:8" x14ac:dyDescent="0.3">
      <c r="B194" t="s">
        <v>266</v>
      </c>
      <c r="C194">
        <v>41.674999999999997</v>
      </c>
      <c r="D194">
        <v>3370.98</v>
      </c>
      <c r="F194" s="3">
        <f t="shared" si="4"/>
        <v>9.691096305269431E-3</v>
      </c>
      <c r="G194" s="3">
        <f t="shared" si="4"/>
        <v>-4.8209346059262526E-3</v>
      </c>
      <c r="H194" s="4">
        <f t="shared" si="5"/>
        <v>1.0932109303186222E-2</v>
      </c>
    </row>
    <row r="195" spans="2:8" x14ac:dyDescent="0.3">
      <c r="B195" t="s">
        <v>267</v>
      </c>
      <c r="C195">
        <v>41.274999999999999</v>
      </c>
      <c r="D195">
        <v>3387.31</v>
      </c>
      <c r="F195" s="3">
        <f t="shared" si="4"/>
        <v>4.4672234877246364E-2</v>
      </c>
      <c r="G195" s="3">
        <f t="shared" si="4"/>
        <v>1.0932109303186222E-2</v>
      </c>
      <c r="H195" s="4">
        <f t="shared" si="5"/>
        <v>-1.0878132444583577E-2</v>
      </c>
    </row>
    <row r="196" spans="2:8" x14ac:dyDescent="0.3">
      <c r="B196" t="s">
        <v>268</v>
      </c>
      <c r="C196">
        <v>39.51</v>
      </c>
      <c r="D196">
        <v>3350.68</v>
      </c>
      <c r="F196" s="3">
        <f t="shared" ref="F196:G259" si="6">+C196/C197-1</f>
        <v>-5.0365147318056636E-3</v>
      </c>
      <c r="G196" s="3">
        <f t="shared" si="6"/>
        <v>-1.0878132444583577E-2</v>
      </c>
      <c r="H196" s="4">
        <f t="shared" ref="H196:H259" si="7">+G197</f>
        <v>2.4176175370484998E-3</v>
      </c>
    </row>
    <row r="197" spans="2:8" x14ac:dyDescent="0.3">
      <c r="B197" t="s">
        <v>269</v>
      </c>
      <c r="C197">
        <v>39.71</v>
      </c>
      <c r="D197">
        <v>3387.53</v>
      </c>
      <c r="F197" s="3">
        <f t="shared" si="6"/>
        <v>9.7902097902098362E-3</v>
      </c>
      <c r="G197" s="3">
        <f t="shared" si="6"/>
        <v>2.4176175370484998E-3</v>
      </c>
      <c r="H197" s="4">
        <f t="shared" si="7"/>
        <v>-4.6624783885437227E-3</v>
      </c>
    </row>
    <row r="198" spans="2:8" x14ac:dyDescent="0.3">
      <c r="B198" t="s">
        <v>270</v>
      </c>
      <c r="C198">
        <v>39.325000000000003</v>
      </c>
      <c r="D198">
        <v>3379.36</v>
      </c>
      <c r="F198" s="3">
        <f t="shared" si="6"/>
        <v>7.6873798846894825E-3</v>
      </c>
      <c r="G198" s="3">
        <f t="shared" si="6"/>
        <v>-4.6624783885437227E-3</v>
      </c>
      <c r="H198" s="4">
        <f t="shared" si="7"/>
        <v>-4.021825222212505E-3</v>
      </c>
    </row>
    <row r="199" spans="2:8" x14ac:dyDescent="0.3">
      <c r="B199" t="s">
        <v>271</v>
      </c>
      <c r="C199">
        <v>39.024999999999999</v>
      </c>
      <c r="D199">
        <v>3395.19</v>
      </c>
      <c r="F199" s="3">
        <f t="shared" si="6"/>
        <v>-3.3201379134211173E-3</v>
      </c>
      <c r="G199" s="3">
        <f t="shared" si="6"/>
        <v>-4.021825222212505E-3</v>
      </c>
      <c r="H199" s="4">
        <f t="shared" si="7"/>
        <v>1.5015766107781214E-2</v>
      </c>
    </row>
    <row r="200" spans="2:8" x14ac:dyDescent="0.3">
      <c r="B200" t="s">
        <v>272</v>
      </c>
      <c r="C200">
        <v>39.155000000000001</v>
      </c>
      <c r="D200">
        <v>3408.9</v>
      </c>
      <c r="F200" s="3">
        <f t="shared" si="6"/>
        <v>2.5546046749269635E-4</v>
      </c>
      <c r="G200" s="3">
        <f t="shared" si="6"/>
        <v>1.5015766107781214E-2</v>
      </c>
      <c r="H200" s="4">
        <f t="shared" si="7"/>
        <v>8.7318285581461375E-4</v>
      </c>
    </row>
    <row r="201" spans="2:8" x14ac:dyDescent="0.3">
      <c r="B201" t="s">
        <v>273</v>
      </c>
      <c r="C201">
        <v>39.145000000000003</v>
      </c>
      <c r="D201">
        <v>3358.47</v>
      </c>
      <c r="F201" s="3">
        <f t="shared" si="6"/>
        <v>1.9196314307654561E-3</v>
      </c>
      <c r="G201" s="3">
        <f t="shared" si="6"/>
        <v>8.7318285581461375E-4</v>
      </c>
      <c r="H201" s="4">
        <f t="shared" si="7"/>
        <v>0</v>
      </c>
    </row>
    <row r="202" spans="2:8" x14ac:dyDescent="0.3">
      <c r="B202" t="s">
        <v>274</v>
      </c>
      <c r="C202">
        <v>39.07</v>
      </c>
      <c r="D202">
        <v>3355.54</v>
      </c>
      <c r="F202" s="3">
        <f t="shared" si="6"/>
        <v>0</v>
      </c>
      <c r="G202" s="3">
        <f t="shared" si="6"/>
        <v>0</v>
      </c>
      <c r="H202" s="4">
        <f t="shared" si="7"/>
        <v>0</v>
      </c>
    </row>
    <row r="203" spans="2:8" x14ac:dyDescent="0.3">
      <c r="B203" t="s">
        <v>275</v>
      </c>
      <c r="C203">
        <v>39.07</v>
      </c>
      <c r="D203">
        <v>3355.54</v>
      </c>
      <c r="F203" s="3">
        <f t="shared" si="6"/>
        <v>0</v>
      </c>
      <c r="G203" s="3">
        <f t="shared" si="6"/>
        <v>0</v>
      </c>
      <c r="H203" s="4">
        <f t="shared" si="7"/>
        <v>-1.4117446578465698E-2</v>
      </c>
    </row>
    <row r="204" spans="2:8" x14ac:dyDescent="0.3">
      <c r="B204" t="s">
        <v>276</v>
      </c>
      <c r="C204">
        <v>39.07</v>
      </c>
      <c r="D204">
        <v>3355.54</v>
      </c>
      <c r="F204" s="3">
        <f t="shared" si="6"/>
        <v>-1.1386639676113419E-2</v>
      </c>
      <c r="G204" s="3">
        <f t="shared" si="6"/>
        <v>-1.4117446578465698E-2</v>
      </c>
      <c r="H204" s="4">
        <f t="shared" si="7"/>
        <v>3.9679740406328712E-4</v>
      </c>
    </row>
    <row r="205" spans="2:8" x14ac:dyDescent="0.3">
      <c r="B205" t="s">
        <v>277</v>
      </c>
      <c r="C205">
        <v>39.520000000000003</v>
      </c>
      <c r="D205">
        <v>3403.59</v>
      </c>
      <c r="F205" s="3">
        <f t="shared" si="6"/>
        <v>9.4508301404854222E-3</v>
      </c>
      <c r="G205" s="3">
        <f t="shared" si="6"/>
        <v>3.9679740406328712E-4</v>
      </c>
      <c r="H205" s="4">
        <f t="shared" si="7"/>
        <v>1.5572793240996585E-3</v>
      </c>
    </row>
    <row r="206" spans="2:8" x14ac:dyDescent="0.3">
      <c r="B206" t="s">
        <v>278</v>
      </c>
      <c r="C206">
        <v>39.15</v>
      </c>
      <c r="D206">
        <v>3402.24</v>
      </c>
      <c r="F206" s="3">
        <f t="shared" si="6"/>
        <v>3.4602076124568004E-3</v>
      </c>
      <c r="G206" s="3">
        <f t="shared" si="6"/>
        <v>1.5572793240996585E-3</v>
      </c>
      <c r="H206" s="4">
        <f t="shared" si="7"/>
        <v>-1.1643942356605042E-3</v>
      </c>
    </row>
    <row r="207" spans="2:8" x14ac:dyDescent="0.3">
      <c r="B207" t="s">
        <v>279</v>
      </c>
      <c r="C207">
        <v>39.015000000000001</v>
      </c>
      <c r="D207">
        <v>3396.95</v>
      </c>
      <c r="F207" s="3">
        <f t="shared" si="6"/>
        <v>2.9562982005142402E-3</v>
      </c>
      <c r="G207" s="3">
        <f t="shared" si="6"/>
        <v>-1.1643942356605042E-3</v>
      </c>
      <c r="H207" s="4">
        <f t="shared" si="7"/>
        <v>-7.5217351702816515E-4</v>
      </c>
    </row>
    <row r="208" spans="2:8" x14ac:dyDescent="0.3">
      <c r="B208" t="s">
        <v>280</v>
      </c>
      <c r="C208">
        <v>38.9</v>
      </c>
      <c r="D208">
        <v>3400.91</v>
      </c>
      <c r="F208" s="3">
        <f t="shared" si="6"/>
        <v>-1.4316482959584542E-2</v>
      </c>
      <c r="G208" s="3">
        <f t="shared" si="6"/>
        <v>-7.5217351702816515E-4</v>
      </c>
      <c r="H208" s="4">
        <f t="shared" si="7"/>
        <v>4.3704591195339315E-3</v>
      </c>
    </row>
    <row r="209" spans="2:8" x14ac:dyDescent="0.3">
      <c r="B209" t="s">
        <v>281</v>
      </c>
      <c r="C209">
        <v>39.465000000000003</v>
      </c>
      <c r="D209">
        <v>3403.47</v>
      </c>
      <c r="F209" s="3">
        <f t="shared" si="6"/>
        <v>-1.4606741573033544E-2</v>
      </c>
      <c r="G209" s="3">
        <f t="shared" si="6"/>
        <v>4.3704591195339315E-3</v>
      </c>
      <c r="H209" s="4">
        <f t="shared" si="7"/>
        <v>5.9520098794456633E-3</v>
      </c>
    </row>
    <row r="210" spans="2:8" x14ac:dyDescent="0.3">
      <c r="B210" t="s">
        <v>282</v>
      </c>
      <c r="C210">
        <v>40.049999999999997</v>
      </c>
      <c r="D210">
        <v>3388.66</v>
      </c>
      <c r="F210" s="3">
        <f t="shared" si="6"/>
        <v>-4.2267528592739856E-3</v>
      </c>
      <c r="G210" s="3">
        <f t="shared" si="6"/>
        <v>5.9520098794456633E-3</v>
      </c>
      <c r="H210" s="4">
        <f t="shared" si="7"/>
        <v>-5.1505441443570055E-3</v>
      </c>
    </row>
    <row r="211" spans="2:8" x14ac:dyDescent="0.3">
      <c r="B211" t="s">
        <v>283</v>
      </c>
      <c r="C211">
        <v>40.22</v>
      </c>
      <c r="D211">
        <v>3368.61</v>
      </c>
      <c r="F211" s="3">
        <f t="shared" si="6"/>
        <v>-7.4037512339586442E-3</v>
      </c>
      <c r="G211" s="3">
        <f t="shared" si="6"/>
        <v>-5.1505441443570055E-3</v>
      </c>
      <c r="H211" s="4">
        <f t="shared" si="7"/>
        <v>5.5025656863212369E-3</v>
      </c>
    </row>
    <row r="212" spans="2:8" x14ac:dyDescent="0.3">
      <c r="B212" t="s">
        <v>284</v>
      </c>
      <c r="C212">
        <v>40.520000000000003</v>
      </c>
      <c r="D212">
        <v>3386.05</v>
      </c>
      <c r="F212" s="3">
        <f t="shared" si="6"/>
        <v>2.1021392358104851E-3</v>
      </c>
      <c r="G212" s="3">
        <f t="shared" si="6"/>
        <v>5.5025656863212369E-3</v>
      </c>
      <c r="H212" s="4">
        <f t="shared" si="7"/>
        <v>1.608834711242535E-2</v>
      </c>
    </row>
    <row r="213" spans="2:8" x14ac:dyDescent="0.3">
      <c r="B213" t="s">
        <v>285</v>
      </c>
      <c r="C213">
        <v>40.435000000000002</v>
      </c>
      <c r="D213">
        <v>3367.52</v>
      </c>
      <c r="F213" s="3">
        <f t="shared" si="6"/>
        <v>6.2212268259300707E-3</v>
      </c>
      <c r="G213" s="3">
        <f t="shared" si="6"/>
        <v>1.608834711242535E-2</v>
      </c>
      <c r="H213" s="4">
        <f t="shared" si="7"/>
        <v>-1.6537435495692754E-2</v>
      </c>
    </row>
    <row r="214" spans="2:8" x14ac:dyDescent="0.3">
      <c r="B214" t="s">
        <v>286</v>
      </c>
      <c r="C214">
        <v>40.185000000000002</v>
      </c>
      <c r="D214">
        <v>3314.2</v>
      </c>
      <c r="F214" s="3">
        <f t="shared" si="6"/>
        <v>-1.4106967615309052E-2</v>
      </c>
      <c r="G214" s="3">
        <f t="shared" si="6"/>
        <v>-1.6537435495692754E-2</v>
      </c>
      <c r="H214" s="4">
        <f t="shared" si="7"/>
        <v>2.1262169990303725E-3</v>
      </c>
    </row>
    <row r="215" spans="2:8" x14ac:dyDescent="0.3">
      <c r="B215" t="s">
        <v>287</v>
      </c>
      <c r="C215">
        <v>40.76</v>
      </c>
      <c r="D215">
        <v>3369.93</v>
      </c>
      <c r="F215" s="3">
        <f t="shared" si="6"/>
        <v>5.3027500308298059E-3</v>
      </c>
      <c r="G215" s="3">
        <f t="shared" si="6"/>
        <v>2.1262169990303725E-3</v>
      </c>
      <c r="H215" s="4">
        <f t="shared" si="7"/>
        <v>-9.3970565708696441E-3</v>
      </c>
    </row>
    <row r="216" spans="2:8" x14ac:dyDescent="0.3">
      <c r="B216" t="s">
        <v>288</v>
      </c>
      <c r="C216">
        <v>40.545000000000002</v>
      </c>
      <c r="D216">
        <v>3362.78</v>
      </c>
      <c r="F216" s="3">
        <f t="shared" si="6"/>
        <v>9.4609734843769111E-3</v>
      </c>
      <c r="G216" s="3">
        <f t="shared" si="6"/>
        <v>-9.3970565708696441E-3</v>
      </c>
      <c r="H216" s="4">
        <f t="shared" si="7"/>
        <v>-3.1098855597353481E-3</v>
      </c>
    </row>
    <row r="217" spans="2:8" x14ac:dyDescent="0.3">
      <c r="B217" t="s">
        <v>289</v>
      </c>
      <c r="C217">
        <v>40.164999999999999</v>
      </c>
      <c r="D217">
        <v>3394.68</v>
      </c>
      <c r="F217" s="3">
        <f t="shared" si="6"/>
        <v>-1.1191245958717122E-3</v>
      </c>
      <c r="G217" s="3">
        <f t="shared" si="6"/>
        <v>-3.1098855597353481E-3</v>
      </c>
      <c r="H217" s="4">
        <f t="shared" si="7"/>
        <v>1.1116950677439119E-2</v>
      </c>
    </row>
    <row r="218" spans="2:8" x14ac:dyDescent="0.3">
      <c r="B218" t="s">
        <v>290</v>
      </c>
      <c r="C218">
        <v>40.21</v>
      </c>
      <c r="D218">
        <v>3405.27</v>
      </c>
      <c r="F218" s="3">
        <f t="shared" si="6"/>
        <v>5.2499999999999769E-3</v>
      </c>
      <c r="G218" s="3">
        <f t="shared" si="6"/>
        <v>1.1116950677439119E-2</v>
      </c>
      <c r="H218" s="4">
        <f t="shared" si="7"/>
        <v>-1.6600314813113304E-3</v>
      </c>
    </row>
    <row r="219" spans="2:8" x14ac:dyDescent="0.3">
      <c r="B219" t="s">
        <v>291</v>
      </c>
      <c r="C219">
        <v>40</v>
      </c>
      <c r="D219">
        <v>3367.83</v>
      </c>
      <c r="F219" s="3">
        <f t="shared" si="6"/>
        <v>-1.7922906948195316E-2</v>
      </c>
      <c r="G219" s="3">
        <f t="shared" si="6"/>
        <v>-1.6600314813113304E-3</v>
      </c>
      <c r="H219" s="4">
        <f t="shared" si="7"/>
        <v>-1.11039387891676E-3</v>
      </c>
    </row>
    <row r="220" spans="2:8" x14ac:dyDescent="0.3">
      <c r="B220" t="s">
        <v>292</v>
      </c>
      <c r="C220">
        <v>40.729999999999997</v>
      </c>
      <c r="D220">
        <v>3373.43</v>
      </c>
      <c r="F220" s="3">
        <f t="shared" si="6"/>
        <v>-4.8863913999511732E-3</v>
      </c>
      <c r="G220" s="3">
        <f t="shared" si="6"/>
        <v>-1.11039387891676E-3</v>
      </c>
      <c r="H220" s="4">
        <f t="shared" si="7"/>
        <v>9.3668555579464741E-3</v>
      </c>
    </row>
    <row r="221" spans="2:8" x14ac:dyDescent="0.3">
      <c r="B221" t="s">
        <v>293</v>
      </c>
      <c r="C221">
        <v>40.93</v>
      </c>
      <c r="D221">
        <v>3377.18</v>
      </c>
      <c r="F221" s="3">
        <f t="shared" si="6"/>
        <v>-3.4088142196250226E-3</v>
      </c>
      <c r="G221" s="3">
        <f t="shared" si="6"/>
        <v>9.3668555579464741E-3</v>
      </c>
      <c r="H221" s="4">
        <f t="shared" si="7"/>
        <v>5.5323131947182524E-4</v>
      </c>
    </row>
    <row r="222" spans="2:8" x14ac:dyDescent="0.3">
      <c r="B222" t="s">
        <v>294</v>
      </c>
      <c r="C222">
        <v>41.07</v>
      </c>
      <c r="D222">
        <v>3345.84</v>
      </c>
      <c r="F222" s="3">
        <f t="shared" si="6"/>
        <v>-2.318943988583666E-2</v>
      </c>
      <c r="G222" s="3">
        <f t="shared" si="6"/>
        <v>5.5323131947182524E-4</v>
      </c>
      <c r="H222" s="4">
        <f t="shared" si="7"/>
        <v>1.3146094649457707E-2</v>
      </c>
    </row>
    <row r="223" spans="2:8" x14ac:dyDescent="0.3">
      <c r="B223" t="s">
        <v>295</v>
      </c>
      <c r="C223">
        <v>42.045000000000002</v>
      </c>
      <c r="D223">
        <v>3343.99</v>
      </c>
      <c r="F223" s="3">
        <f t="shared" si="6"/>
        <v>1.3098356751608531E-3</v>
      </c>
      <c r="G223" s="3">
        <f t="shared" si="6"/>
        <v>1.3146094649457707E-2</v>
      </c>
      <c r="H223" s="4">
        <f t="shared" si="7"/>
        <v>2.2972403362177873E-2</v>
      </c>
    </row>
    <row r="224" spans="2:8" x14ac:dyDescent="0.3">
      <c r="B224" t="s">
        <v>296</v>
      </c>
      <c r="C224">
        <v>41.99</v>
      </c>
      <c r="D224">
        <v>3300.6</v>
      </c>
      <c r="F224" s="3">
        <f t="shared" si="6"/>
        <v>2.7529670867490585E-2</v>
      </c>
      <c r="G224" s="3">
        <f t="shared" si="6"/>
        <v>2.2972403362177873E-2</v>
      </c>
      <c r="H224" s="4">
        <f t="shared" si="7"/>
        <v>-1.411687057701938E-2</v>
      </c>
    </row>
    <row r="225" spans="2:8" x14ac:dyDescent="0.3">
      <c r="B225" t="s">
        <v>297</v>
      </c>
      <c r="C225">
        <v>40.865000000000002</v>
      </c>
      <c r="D225">
        <v>3226.48</v>
      </c>
      <c r="F225" s="3">
        <f t="shared" si="6"/>
        <v>-1.0652463382157085E-2</v>
      </c>
      <c r="G225" s="3">
        <f t="shared" si="6"/>
        <v>-1.411687057701938E-2</v>
      </c>
      <c r="H225" s="4">
        <f t="shared" si="7"/>
        <v>-1.067415560506535E-2</v>
      </c>
    </row>
    <row r="226" spans="2:8" x14ac:dyDescent="0.3">
      <c r="B226" t="s">
        <v>298</v>
      </c>
      <c r="C226">
        <v>41.305</v>
      </c>
      <c r="D226">
        <v>3272.68</v>
      </c>
      <c r="F226" s="3">
        <f t="shared" si="6"/>
        <v>-3.0171373400916801E-3</v>
      </c>
      <c r="G226" s="3">
        <f t="shared" si="6"/>
        <v>-1.067415560506535E-2</v>
      </c>
      <c r="H226" s="4">
        <f t="shared" si="7"/>
        <v>1.3505274348863727E-2</v>
      </c>
    </row>
    <row r="227" spans="2:8" x14ac:dyDescent="0.3">
      <c r="B227" t="s">
        <v>299</v>
      </c>
      <c r="C227">
        <v>41.43</v>
      </c>
      <c r="D227">
        <v>3307.99</v>
      </c>
      <c r="F227" s="3">
        <f t="shared" si="6"/>
        <v>1.7186349128406553E-2</v>
      </c>
      <c r="G227" s="3">
        <f t="shared" si="6"/>
        <v>1.3505274348863727E-2</v>
      </c>
      <c r="H227" s="4">
        <f t="shared" si="7"/>
        <v>-3.1336185964687679E-3</v>
      </c>
    </row>
    <row r="228" spans="2:8" x14ac:dyDescent="0.3">
      <c r="B228" t="s">
        <v>300</v>
      </c>
      <c r="C228">
        <v>40.729999999999997</v>
      </c>
      <c r="D228">
        <v>3263.91</v>
      </c>
      <c r="F228" s="3">
        <f t="shared" si="6"/>
        <v>-1.3682043830972379E-2</v>
      </c>
      <c r="G228" s="3">
        <f t="shared" si="6"/>
        <v>-3.1336185964687679E-3</v>
      </c>
      <c r="H228" s="4">
        <f t="shared" si="7"/>
        <v>-7.3098705992215018E-3</v>
      </c>
    </row>
    <row r="229" spans="2:8" x14ac:dyDescent="0.3">
      <c r="B229" t="s">
        <v>301</v>
      </c>
      <c r="C229">
        <v>41.295000000000002</v>
      </c>
      <c r="D229">
        <v>3274.17</v>
      </c>
      <c r="F229" s="3">
        <f t="shared" si="6"/>
        <v>-3.5050823694356859E-2</v>
      </c>
      <c r="G229" s="3">
        <f t="shared" si="6"/>
        <v>-7.3098705992215018E-3</v>
      </c>
      <c r="H229" s="4">
        <f t="shared" si="7"/>
        <v>2.8052414377797374E-2</v>
      </c>
    </row>
    <row r="230" spans="2:8" x14ac:dyDescent="0.3">
      <c r="B230" t="s">
        <v>302</v>
      </c>
      <c r="C230">
        <v>42.795000000000002</v>
      </c>
      <c r="D230">
        <v>3298.28</v>
      </c>
      <c r="F230" s="3">
        <f t="shared" si="6"/>
        <v>2.2825047801147136E-2</v>
      </c>
      <c r="G230" s="3">
        <f t="shared" si="6"/>
        <v>2.8052414377797374E-2</v>
      </c>
      <c r="H230" s="4">
        <f t="shared" si="7"/>
        <v>5.0687635099151418E-3</v>
      </c>
    </row>
    <row r="231" spans="2:8" x14ac:dyDescent="0.3">
      <c r="B231" t="s">
        <v>303</v>
      </c>
      <c r="C231">
        <v>41.84</v>
      </c>
      <c r="D231">
        <v>3208.28</v>
      </c>
      <c r="F231" s="3">
        <f t="shared" si="6"/>
        <v>7.9498915923874591E-3</v>
      </c>
      <c r="G231" s="3">
        <f t="shared" si="6"/>
        <v>5.0687635099151418E-3</v>
      </c>
      <c r="H231" s="4">
        <f t="shared" si="7"/>
        <v>1.9960826040138935E-2</v>
      </c>
    </row>
    <row r="232" spans="2:8" x14ac:dyDescent="0.3">
      <c r="B232" t="s">
        <v>304</v>
      </c>
      <c r="C232">
        <v>41.51</v>
      </c>
      <c r="D232">
        <v>3192.1</v>
      </c>
      <c r="F232" s="3">
        <f t="shared" si="6"/>
        <v>2.5824786852835624E-2</v>
      </c>
      <c r="G232" s="3">
        <f t="shared" si="6"/>
        <v>1.9960826040138935E-2</v>
      </c>
      <c r="H232" s="4">
        <f t="shared" si="7"/>
        <v>2.7276934742149317E-2</v>
      </c>
    </row>
    <row r="233" spans="2:8" x14ac:dyDescent="0.3">
      <c r="B233" t="s">
        <v>305</v>
      </c>
      <c r="C233">
        <v>40.465000000000003</v>
      </c>
      <c r="D233">
        <v>3129.63</v>
      </c>
      <c r="F233" s="3">
        <f t="shared" si="6"/>
        <v>1.3906289150589002E-2</v>
      </c>
      <c r="G233" s="3">
        <f t="shared" si="6"/>
        <v>2.7276934742149317E-2</v>
      </c>
      <c r="H233" s="4">
        <f t="shared" si="7"/>
        <v>-2.3100331241562633E-2</v>
      </c>
    </row>
    <row r="234" spans="2:8" x14ac:dyDescent="0.3">
      <c r="B234" t="s">
        <v>306</v>
      </c>
      <c r="C234">
        <v>39.909999999999997</v>
      </c>
      <c r="D234">
        <v>3046.53</v>
      </c>
      <c r="F234" s="3">
        <f t="shared" si="6"/>
        <v>-4.4898977301074394E-3</v>
      </c>
      <c r="G234" s="3">
        <f t="shared" si="6"/>
        <v>-2.3100331241562633E-2</v>
      </c>
      <c r="H234" s="4">
        <f t="shared" si="7"/>
        <v>8.0486929763032844E-3</v>
      </c>
    </row>
    <row r="235" spans="2:8" x14ac:dyDescent="0.3">
      <c r="B235" t="s">
        <v>307</v>
      </c>
      <c r="C235">
        <v>40.090000000000003</v>
      </c>
      <c r="D235">
        <v>3118.57</v>
      </c>
      <c r="F235" s="3">
        <f t="shared" si="6"/>
        <v>2.4141014178056031E-2</v>
      </c>
      <c r="G235" s="3">
        <f t="shared" si="6"/>
        <v>8.0486929763032844E-3</v>
      </c>
      <c r="H235" s="4">
        <f t="shared" si="7"/>
        <v>-1.0642958793712687E-2</v>
      </c>
    </row>
    <row r="236" spans="2:8" x14ac:dyDescent="0.3">
      <c r="B236" t="s">
        <v>308</v>
      </c>
      <c r="C236">
        <v>39.145000000000003</v>
      </c>
      <c r="D236">
        <v>3093.67</v>
      </c>
      <c r="F236" s="3">
        <f t="shared" si="6"/>
        <v>2.1761392729133799E-3</v>
      </c>
      <c r="G236" s="3">
        <f t="shared" si="6"/>
        <v>-1.0642958793712687E-2</v>
      </c>
      <c r="H236" s="4">
        <f t="shared" si="7"/>
        <v>-2.7420523714585254E-2</v>
      </c>
    </row>
    <row r="237" spans="2:8" x14ac:dyDescent="0.3">
      <c r="B237" t="s">
        <v>309</v>
      </c>
      <c r="C237">
        <v>39.06</v>
      </c>
      <c r="D237">
        <v>3126.95</v>
      </c>
      <c r="F237" s="3">
        <f t="shared" si="6"/>
        <v>-4.9519406253802134E-2</v>
      </c>
      <c r="G237" s="3">
        <f t="shared" si="6"/>
        <v>-2.7420523714585254E-2</v>
      </c>
      <c r="H237" s="4">
        <f t="shared" si="7"/>
        <v>-7.7004746825675152E-3</v>
      </c>
    </row>
    <row r="238" spans="2:8" x14ac:dyDescent="0.3">
      <c r="B238" t="s">
        <v>310</v>
      </c>
      <c r="C238">
        <v>41.094999999999999</v>
      </c>
      <c r="D238">
        <v>3215.11</v>
      </c>
      <c r="F238" s="3">
        <f t="shared" si="6"/>
        <v>-8.0859280714458137E-3</v>
      </c>
      <c r="G238" s="3">
        <f t="shared" si="6"/>
        <v>-7.7004746825675152E-3</v>
      </c>
      <c r="H238" s="4">
        <f t="shared" si="7"/>
        <v>9.6444185459518827E-3</v>
      </c>
    </row>
    <row r="239" spans="2:8" x14ac:dyDescent="0.3">
      <c r="B239" t="s">
        <v>311</v>
      </c>
      <c r="C239">
        <v>41.43</v>
      </c>
      <c r="D239">
        <v>3240.06</v>
      </c>
      <c r="F239" s="3">
        <f t="shared" si="6"/>
        <v>-6.0970081595648207E-2</v>
      </c>
      <c r="G239" s="3">
        <f t="shared" si="6"/>
        <v>9.6444185459518827E-3</v>
      </c>
      <c r="H239" s="4">
        <f t="shared" si="7"/>
        <v>-1.4903335523044015E-2</v>
      </c>
    </row>
    <row r="240" spans="2:8" x14ac:dyDescent="0.3">
      <c r="B240" t="s">
        <v>312</v>
      </c>
      <c r="C240">
        <v>44.12</v>
      </c>
      <c r="D240">
        <v>3209.11</v>
      </c>
      <c r="F240" s="3">
        <f t="shared" si="6"/>
        <v>-1.9337630584574494E-2</v>
      </c>
      <c r="G240" s="3">
        <f t="shared" si="6"/>
        <v>-1.4903335523044015E-2</v>
      </c>
      <c r="H240" s="4">
        <f t="shared" si="7"/>
        <v>-2.0411722607456273E-2</v>
      </c>
    </row>
    <row r="241" spans="2:8" x14ac:dyDescent="0.3">
      <c r="B241" t="s">
        <v>313</v>
      </c>
      <c r="C241">
        <v>44.99</v>
      </c>
      <c r="D241">
        <v>3257.66</v>
      </c>
      <c r="F241" s="3">
        <f t="shared" si="6"/>
        <v>-1.1101243339253219E-3</v>
      </c>
      <c r="G241" s="3">
        <f t="shared" si="6"/>
        <v>-2.0411722607456273E-2</v>
      </c>
      <c r="H241" s="4">
        <f t="shared" si="7"/>
        <v>-3.1056086813153749E-3</v>
      </c>
    </row>
    <row r="242" spans="2:8" x14ac:dyDescent="0.3">
      <c r="B242" t="s">
        <v>314</v>
      </c>
      <c r="C242">
        <v>45.04</v>
      </c>
      <c r="D242">
        <v>3325.54</v>
      </c>
      <c r="F242" s="3">
        <f t="shared" si="6"/>
        <v>3.6768802228412945E-3</v>
      </c>
      <c r="G242" s="3">
        <f t="shared" si="6"/>
        <v>-3.1056086813153749E-3</v>
      </c>
      <c r="H242" s="4">
        <f t="shared" si="7"/>
        <v>2.3825527043492389E-2</v>
      </c>
    </row>
    <row r="243" spans="2:8" x14ac:dyDescent="0.3">
      <c r="B243" t="s">
        <v>315</v>
      </c>
      <c r="C243">
        <v>44.875</v>
      </c>
      <c r="D243">
        <v>3335.9</v>
      </c>
      <c r="F243" s="3">
        <f t="shared" si="6"/>
        <v>3.2321141016793176E-2</v>
      </c>
      <c r="G243" s="3">
        <f t="shared" si="6"/>
        <v>2.3825527043492389E-2</v>
      </c>
      <c r="H243" s="4">
        <f t="shared" si="7"/>
        <v>-8.6108009261935958E-3</v>
      </c>
    </row>
    <row r="244" spans="2:8" x14ac:dyDescent="0.3">
      <c r="B244" t="s">
        <v>316</v>
      </c>
      <c r="C244">
        <v>43.47</v>
      </c>
      <c r="D244">
        <v>3258.27</v>
      </c>
      <c r="F244" s="3">
        <f t="shared" si="6"/>
        <v>-2.8169014084507005E-2</v>
      </c>
      <c r="G244" s="3">
        <f t="shared" si="6"/>
        <v>-8.6108009261935958E-3</v>
      </c>
      <c r="H244" s="4">
        <f t="shared" si="7"/>
        <v>1.1762858796438902E-2</v>
      </c>
    </row>
    <row r="245" spans="2:8" x14ac:dyDescent="0.3">
      <c r="B245" t="s">
        <v>317</v>
      </c>
      <c r="C245">
        <v>44.73</v>
      </c>
      <c r="D245">
        <v>3286.57</v>
      </c>
      <c r="F245" s="3">
        <f t="shared" si="6"/>
        <v>1.3022307779413378E-2</v>
      </c>
      <c r="G245" s="3">
        <f t="shared" si="6"/>
        <v>1.1762858796438902E-2</v>
      </c>
      <c r="H245" s="4">
        <f t="shared" si="7"/>
        <v>4.8784411261557636E-3</v>
      </c>
    </row>
    <row r="246" spans="2:8" x14ac:dyDescent="0.3">
      <c r="B246" t="s">
        <v>318</v>
      </c>
      <c r="C246">
        <v>44.155000000000001</v>
      </c>
      <c r="D246">
        <v>3248.36</v>
      </c>
      <c r="F246" s="3">
        <f t="shared" si="6"/>
        <v>-5.6299966220020314E-3</v>
      </c>
      <c r="G246" s="3">
        <f t="shared" si="6"/>
        <v>4.8784411261557636E-3</v>
      </c>
      <c r="H246" s="4">
        <f t="shared" si="7"/>
        <v>-2.748727440999521E-3</v>
      </c>
    </row>
    <row r="247" spans="2:8" x14ac:dyDescent="0.3">
      <c r="B247" t="s">
        <v>319</v>
      </c>
      <c r="C247">
        <v>44.405000000000001</v>
      </c>
      <c r="D247">
        <v>3232.59</v>
      </c>
      <c r="F247" s="3">
        <f t="shared" si="6"/>
        <v>1.834651989450764E-2</v>
      </c>
      <c r="G247" s="3">
        <f t="shared" si="6"/>
        <v>-2.748727440999521E-3</v>
      </c>
      <c r="H247" s="4">
        <f t="shared" si="7"/>
        <v>2.1160370849911736E-2</v>
      </c>
    </row>
    <row r="248" spans="2:8" x14ac:dyDescent="0.3">
      <c r="B248" t="s">
        <v>320</v>
      </c>
      <c r="C248">
        <v>43.604999999999997</v>
      </c>
      <c r="D248">
        <v>3241.5</v>
      </c>
      <c r="F248" s="3">
        <f t="shared" si="6"/>
        <v>2.0835771977057105E-2</v>
      </c>
      <c r="G248" s="3">
        <f t="shared" si="6"/>
        <v>2.1160370849911736E-2</v>
      </c>
      <c r="H248" s="4">
        <f t="shared" si="7"/>
        <v>1.6296187204451584E-2</v>
      </c>
    </row>
    <row r="249" spans="2:8" x14ac:dyDescent="0.3">
      <c r="B249" t="s">
        <v>321</v>
      </c>
      <c r="C249">
        <v>42.715000000000003</v>
      </c>
      <c r="D249">
        <v>3174.33</v>
      </c>
      <c r="F249" s="3">
        <f t="shared" si="6"/>
        <v>8.4995868256405593E-3</v>
      </c>
      <c r="G249" s="3">
        <f t="shared" si="6"/>
        <v>1.6296187204451584E-2</v>
      </c>
      <c r="H249" s="4">
        <f t="shared" si="7"/>
        <v>-3.3451646743183683E-2</v>
      </c>
    </row>
    <row r="250" spans="2:8" x14ac:dyDescent="0.3">
      <c r="B250" t="s">
        <v>322</v>
      </c>
      <c r="C250">
        <v>42.354999999999997</v>
      </c>
      <c r="D250">
        <v>3123.43</v>
      </c>
      <c r="F250" s="3">
        <f t="shared" si="6"/>
        <v>-1.7855072463768162E-2</v>
      </c>
      <c r="G250" s="3">
        <f t="shared" si="6"/>
        <v>-3.3451646743183683E-2</v>
      </c>
      <c r="H250" s="4">
        <f t="shared" si="7"/>
        <v>1.4953265157416018E-2</v>
      </c>
    </row>
    <row r="251" spans="2:8" x14ac:dyDescent="0.3">
      <c r="B251" t="s">
        <v>323</v>
      </c>
      <c r="C251">
        <v>43.125</v>
      </c>
      <c r="D251">
        <v>3231.53</v>
      </c>
      <c r="F251" s="3">
        <f t="shared" si="6"/>
        <v>2.4225151407196277E-2</v>
      </c>
      <c r="G251" s="3">
        <f t="shared" si="6"/>
        <v>1.4953265157416018E-2</v>
      </c>
      <c r="H251" s="4">
        <f t="shared" si="7"/>
        <v>-5.7489390537514007E-3</v>
      </c>
    </row>
    <row r="252" spans="2:8" x14ac:dyDescent="0.3">
      <c r="B252" t="s">
        <v>324</v>
      </c>
      <c r="C252">
        <v>42.104999999999997</v>
      </c>
      <c r="D252">
        <v>3183.92</v>
      </c>
      <c r="F252" s="3">
        <f t="shared" si="6"/>
        <v>-4.6099290780141633E-3</v>
      </c>
      <c r="G252" s="3">
        <f t="shared" si="6"/>
        <v>-5.7489390537514007E-3</v>
      </c>
      <c r="H252" s="4">
        <f t="shared" si="7"/>
        <v>-1.8476005406714346E-2</v>
      </c>
    </row>
    <row r="253" spans="2:8" x14ac:dyDescent="0.3">
      <c r="B253" t="s">
        <v>325</v>
      </c>
      <c r="C253">
        <v>42.3</v>
      </c>
      <c r="D253">
        <v>3202.33</v>
      </c>
      <c r="F253" s="3">
        <f t="shared" si="6"/>
        <v>-2.1512838306731452E-2</v>
      </c>
      <c r="G253" s="3">
        <f t="shared" si="6"/>
        <v>-1.8476005406714346E-2</v>
      </c>
      <c r="H253" s="4">
        <f t="shared" si="7"/>
        <v>-9.1083034683835384E-3</v>
      </c>
    </row>
    <row r="254" spans="2:8" x14ac:dyDescent="0.3">
      <c r="B254" t="s">
        <v>326</v>
      </c>
      <c r="C254">
        <v>43.23</v>
      </c>
      <c r="D254">
        <v>3262.61</v>
      </c>
      <c r="F254" s="3">
        <f t="shared" si="6"/>
        <v>-1.6717843739338267E-2</v>
      </c>
      <c r="G254" s="3">
        <f t="shared" si="6"/>
        <v>-9.1083034683835384E-3</v>
      </c>
      <c r="H254" s="4">
        <f t="shared" si="7"/>
        <v>4.5029653674371062E-3</v>
      </c>
    </row>
    <row r="255" spans="2:8" x14ac:dyDescent="0.3">
      <c r="B255" t="s">
        <v>327</v>
      </c>
      <c r="C255">
        <v>43.965000000000003</v>
      </c>
      <c r="D255">
        <v>3292.6</v>
      </c>
      <c r="F255" s="3">
        <f t="shared" si="6"/>
        <v>1.6766882516188852E-2</v>
      </c>
      <c r="G255" s="3">
        <f t="shared" si="6"/>
        <v>4.5029653674371062E-3</v>
      </c>
      <c r="H255" s="4">
        <f t="shared" si="7"/>
        <v>8.032671939773417E-3</v>
      </c>
    </row>
    <row r="256" spans="2:8" x14ac:dyDescent="0.3">
      <c r="B256" t="s">
        <v>328</v>
      </c>
      <c r="C256">
        <v>43.24</v>
      </c>
      <c r="D256">
        <v>3277.84</v>
      </c>
      <c r="F256" s="3">
        <f t="shared" si="6"/>
        <v>1.6096815885324967E-2</v>
      </c>
      <c r="G256" s="3">
        <f t="shared" si="6"/>
        <v>8.032671939773417E-3</v>
      </c>
      <c r="H256" s="4">
        <f t="shared" si="7"/>
        <v>-6.3832842899094189E-3</v>
      </c>
    </row>
    <row r="257" spans="2:8" x14ac:dyDescent="0.3">
      <c r="B257" t="s">
        <v>329</v>
      </c>
      <c r="C257">
        <v>42.555</v>
      </c>
      <c r="D257">
        <v>3251.72</v>
      </c>
      <c r="F257" s="3">
        <f t="shared" si="6"/>
        <v>-2.1499195217291378E-2</v>
      </c>
      <c r="G257" s="3">
        <f t="shared" si="6"/>
        <v>-6.3832842899094189E-3</v>
      </c>
      <c r="H257" s="4">
        <f t="shared" si="7"/>
        <v>-6.2824522515410042E-3</v>
      </c>
    </row>
    <row r="258" spans="2:8" x14ac:dyDescent="0.3">
      <c r="B258" t="s">
        <v>330</v>
      </c>
      <c r="C258">
        <v>43.49</v>
      </c>
      <c r="D258">
        <v>3272.61</v>
      </c>
      <c r="F258" s="3">
        <f t="shared" si="6"/>
        <v>-7.3042684318648243E-3</v>
      </c>
      <c r="G258" s="3">
        <f t="shared" si="6"/>
        <v>-6.2824522515410042E-3</v>
      </c>
      <c r="H258" s="4">
        <f t="shared" si="7"/>
        <v>-1.8682955899880782E-2</v>
      </c>
    </row>
    <row r="259" spans="2:8" x14ac:dyDescent="0.3">
      <c r="B259" t="s">
        <v>331</v>
      </c>
      <c r="C259">
        <v>43.81</v>
      </c>
      <c r="D259">
        <v>3293.3</v>
      </c>
      <c r="F259" s="3">
        <f t="shared" si="6"/>
        <v>-3.1288004422332816E-2</v>
      </c>
      <c r="G259" s="3">
        <f t="shared" si="6"/>
        <v>-1.8682955899880782E-2</v>
      </c>
      <c r="H259" s="4">
        <f t="shared" si="7"/>
        <v>-9.8571727822835964E-3</v>
      </c>
    </row>
    <row r="260" spans="2:8" x14ac:dyDescent="0.3">
      <c r="B260" t="s">
        <v>332</v>
      </c>
      <c r="C260">
        <v>45.225000000000001</v>
      </c>
      <c r="D260">
        <v>3356</v>
      </c>
      <c r="F260" s="3">
        <f t="shared" ref="F260:G263" si="8">+C260/C261-1</f>
        <v>-8.6584831214379099E-3</v>
      </c>
      <c r="G260" s="3">
        <f t="shared" si="8"/>
        <v>-9.8571727822835964E-3</v>
      </c>
      <c r="H260" s="4">
        <f t="shared" ref="H260:H263" si="9">+G261</f>
        <v>6.5302219503358128E-3</v>
      </c>
    </row>
    <row r="261" spans="2:8" x14ac:dyDescent="0.3">
      <c r="B261" t="s">
        <v>333</v>
      </c>
      <c r="C261">
        <v>45.62</v>
      </c>
      <c r="D261">
        <v>3389.41</v>
      </c>
      <c r="F261" s="3">
        <f t="shared" si="8"/>
        <v>1.8758374274229439E-2</v>
      </c>
      <c r="G261" s="3">
        <f t="shared" si="8"/>
        <v>6.5302219503358128E-3</v>
      </c>
      <c r="H261" s="4">
        <f t="shared" si="9"/>
        <v>-2.2309581738893192E-2</v>
      </c>
    </row>
    <row r="262" spans="2:8" x14ac:dyDescent="0.3">
      <c r="B262" t="s">
        <v>334</v>
      </c>
      <c r="C262">
        <v>44.78</v>
      </c>
      <c r="D262">
        <v>3367.42</v>
      </c>
      <c r="F262" s="3">
        <f t="shared" si="8"/>
        <v>-3.0001083071590995E-2</v>
      </c>
      <c r="G262" s="3">
        <f t="shared" si="8"/>
        <v>-2.2309581738893192E-2</v>
      </c>
      <c r="H262" s="4">
        <f t="shared" si="9"/>
        <v>0</v>
      </c>
    </row>
    <row r="263" spans="2:8" x14ac:dyDescent="0.3">
      <c r="B263" t="s">
        <v>335</v>
      </c>
      <c r="C263">
        <v>46.164999999999999</v>
      </c>
      <c r="D263">
        <v>3444.26</v>
      </c>
      <c r="F263" s="3">
        <f t="shared" si="8"/>
        <v>0</v>
      </c>
      <c r="G263" s="3">
        <f t="shared" si="8"/>
        <v>0</v>
      </c>
      <c r="H263" s="4">
        <f t="shared" si="9"/>
        <v>0</v>
      </c>
    </row>
    <row r="264" spans="2:8" x14ac:dyDescent="0.3">
      <c r="B264" t="s">
        <v>336</v>
      </c>
      <c r="C264">
        <v>46.164999999999999</v>
      </c>
      <c r="D264">
        <v>3444.26</v>
      </c>
      <c r="F264" s="3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AB264"/>
  <sheetViews>
    <sheetView workbookViewId="0">
      <selection activeCell="B1" sqref="B1:D1048576"/>
    </sheetView>
  </sheetViews>
  <sheetFormatPr defaultRowHeight="14.4" x14ac:dyDescent="0.3"/>
  <cols>
    <col min="6" max="6" width="12.44140625" bestFit="1" customWidth="1"/>
    <col min="7" max="7" width="14.6640625" bestFit="1" customWidth="1"/>
    <col min="8" max="8" width="13.33203125" customWidth="1"/>
    <col min="10" max="10" width="23.6640625" customWidth="1"/>
    <col min="20" max="20" width="30" customWidth="1"/>
  </cols>
  <sheetData>
    <row r="2" spans="2:25" ht="28.8" x14ac:dyDescent="0.3">
      <c r="B2" t="s">
        <v>18</v>
      </c>
      <c r="C2" t="s">
        <v>2</v>
      </c>
      <c r="D2" s="1" t="s">
        <v>48</v>
      </c>
      <c r="F2" s="5" t="s">
        <v>23</v>
      </c>
      <c r="G2" s="5" t="s">
        <v>22</v>
      </c>
      <c r="H2" s="5" t="s">
        <v>21</v>
      </c>
      <c r="J2" t="s">
        <v>24</v>
      </c>
      <c r="T2" t="s">
        <v>24</v>
      </c>
    </row>
    <row r="3" spans="2:25" ht="15" thickBot="1" x14ac:dyDescent="0.35">
      <c r="B3" s="1" t="s">
        <v>75</v>
      </c>
      <c r="C3" s="1">
        <v>32.479999999999997</v>
      </c>
      <c r="D3" s="1">
        <v>2238.83</v>
      </c>
      <c r="F3" s="3">
        <f>+C3/C4-1</f>
        <v>-3.077870113882275E-4</v>
      </c>
      <c r="G3" s="3">
        <f>+D3/D4-1</f>
        <v>-4.6370806398550179E-3</v>
      </c>
      <c r="H3" s="4">
        <f>+G4</f>
        <v>-2.9334376333378653E-4</v>
      </c>
    </row>
    <row r="4" spans="2:25" x14ac:dyDescent="0.3">
      <c r="B4" s="1" t="s">
        <v>76</v>
      </c>
      <c r="C4" s="1">
        <v>32.49</v>
      </c>
      <c r="D4" s="1">
        <v>2249.2600000000002</v>
      </c>
      <c r="F4" s="3">
        <f t="shared" ref="F4:G67" si="0">+C4/C5-1</f>
        <v>4.3276661514684012E-3</v>
      </c>
      <c r="G4" s="3">
        <f t="shared" si="0"/>
        <v>-2.9334376333378653E-4</v>
      </c>
      <c r="H4" s="4">
        <f t="shared" ref="H4:H67" si="1">+G5</f>
        <v>-8.3565459610027704E-3</v>
      </c>
      <c r="J4" s="9" t="s">
        <v>25</v>
      </c>
      <c r="K4" s="9"/>
      <c r="T4" s="9" t="s">
        <v>25</v>
      </c>
      <c r="U4" s="9"/>
    </row>
    <row r="5" spans="2:25" x14ac:dyDescent="0.3">
      <c r="B5" s="1" t="s">
        <v>77</v>
      </c>
      <c r="C5" s="1">
        <v>32.35</v>
      </c>
      <c r="D5" s="1">
        <v>2249.92</v>
      </c>
      <c r="F5" s="3">
        <f t="shared" si="0"/>
        <v>-5.5333538272364091E-3</v>
      </c>
      <c r="G5" s="3">
        <f t="shared" si="0"/>
        <v>-8.3565459610027704E-3</v>
      </c>
      <c r="H5" s="4">
        <f t="shared" si="1"/>
        <v>2.248441772426002E-3</v>
      </c>
      <c r="J5" s="6" t="s">
        <v>26</v>
      </c>
      <c r="K5" s="6">
        <v>0.48771219770849727</v>
      </c>
      <c r="T5" s="6" t="s">
        <v>26</v>
      </c>
      <c r="U5" s="6">
        <v>0.48665023894615567</v>
      </c>
    </row>
    <row r="6" spans="2:25" x14ac:dyDescent="0.3">
      <c r="B6" s="1" t="s">
        <v>78</v>
      </c>
      <c r="C6" s="1">
        <v>32.53</v>
      </c>
      <c r="D6" s="1">
        <v>2268.88</v>
      </c>
      <c r="F6" s="3">
        <f t="shared" si="0"/>
        <v>1.5394088669951067E-3</v>
      </c>
      <c r="G6" s="3">
        <f t="shared" si="0"/>
        <v>2.248441772426002E-3</v>
      </c>
      <c r="H6" s="4">
        <f t="shared" si="1"/>
        <v>0</v>
      </c>
      <c r="J6" s="6" t="s">
        <v>27</v>
      </c>
      <c r="K6" s="6">
        <v>0.23786318779365234</v>
      </c>
      <c r="T6" s="6" t="s">
        <v>27</v>
      </c>
      <c r="U6" s="6">
        <v>0.23682845506635039</v>
      </c>
    </row>
    <row r="7" spans="2:25" x14ac:dyDescent="0.3">
      <c r="B7" s="1" t="s">
        <v>79</v>
      </c>
      <c r="C7" s="1">
        <v>32.479999999999997</v>
      </c>
      <c r="D7" s="1">
        <v>2263.79</v>
      </c>
      <c r="F7" s="3">
        <f t="shared" si="0"/>
        <v>0</v>
      </c>
      <c r="G7" s="3">
        <f t="shared" si="0"/>
        <v>0</v>
      </c>
      <c r="H7" s="4">
        <f t="shared" si="1"/>
        <v>1.2516807020026555E-3</v>
      </c>
      <c r="J7" s="6" t="s">
        <v>28</v>
      </c>
      <c r="K7" s="6">
        <v>0.23195515048972715</v>
      </c>
      <c r="T7" s="6" t="s">
        <v>28</v>
      </c>
      <c r="U7" s="6">
        <v>0.23388184678475329</v>
      </c>
    </row>
    <row r="8" spans="2:25" x14ac:dyDescent="0.3">
      <c r="B8" s="1" t="s">
        <v>80</v>
      </c>
      <c r="C8" s="1">
        <v>32.479999999999997</v>
      </c>
      <c r="D8" s="1">
        <v>2263.79</v>
      </c>
      <c r="F8" s="3">
        <f t="shared" si="0"/>
        <v>4.3290043290040714E-3</v>
      </c>
      <c r="G8" s="3">
        <f t="shared" si="0"/>
        <v>1.2516807020026555E-3</v>
      </c>
      <c r="H8" s="4">
        <f t="shared" si="1"/>
        <v>-1.8629866059208799E-3</v>
      </c>
      <c r="J8" s="6" t="s">
        <v>29</v>
      </c>
      <c r="K8" s="6">
        <v>1.0298814378155453E-2</v>
      </c>
      <c r="T8" s="6" t="s">
        <v>29</v>
      </c>
      <c r="U8" s="6">
        <v>1.0285888604773164E-2</v>
      </c>
    </row>
    <row r="9" spans="2:25" ht="15" thickBot="1" x14ac:dyDescent="0.35">
      <c r="B9" s="1" t="s">
        <v>81</v>
      </c>
      <c r="C9" s="1">
        <v>32.340000000000003</v>
      </c>
      <c r="D9" s="1">
        <v>2260.96</v>
      </c>
      <c r="F9" s="3">
        <f t="shared" si="0"/>
        <v>-1.8518518518516602E-3</v>
      </c>
      <c r="G9" s="3">
        <f t="shared" si="0"/>
        <v>-1.8629866059208799E-3</v>
      </c>
      <c r="H9" s="4">
        <f t="shared" si="1"/>
        <v>-2.4573270623052812E-3</v>
      </c>
      <c r="J9" s="7" t="s">
        <v>30</v>
      </c>
      <c r="K9" s="7">
        <v>261</v>
      </c>
      <c r="T9" s="7" t="s">
        <v>30</v>
      </c>
      <c r="U9" s="7">
        <v>261</v>
      </c>
    </row>
    <row r="10" spans="2:25" x14ac:dyDescent="0.3">
      <c r="B10" s="1" t="s">
        <v>82</v>
      </c>
      <c r="C10" s="1">
        <v>32.4</v>
      </c>
      <c r="D10" s="1">
        <v>2265.1799999999998</v>
      </c>
      <c r="F10" s="3">
        <f t="shared" si="0"/>
        <v>-1.3698630136986356E-2</v>
      </c>
      <c r="G10" s="3">
        <f t="shared" si="0"/>
        <v>-2.4573270623052812E-3</v>
      </c>
      <c r="H10" s="4">
        <f t="shared" si="1"/>
        <v>3.6375208284531446E-3</v>
      </c>
    </row>
    <row r="11" spans="2:25" ht="15" thickBot="1" x14ac:dyDescent="0.35">
      <c r="B11" s="1" t="s">
        <v>83</v>
      </c>
      <c r="C11" s="1">
        <v>32.85</v>
      </c>
      <c r="D11" s="1">
        <v>2270.7600000000002</v>
      </c>
      <c r="F11" s="3">
        <f t="shared" si="0"/>
        <v>6.0919890344202088E-4</v>
      </c>
      <c r="G11" s="3">
        <f t="shared" si="0"/>
        <v>3.6375208284531446E-3</v>
      </c>
      <c r="H11" s="4">
        <f t="shared" si="1"/>
        <v>1.975138060378967E-3</v>
      </c>
      <c r="J11" t="s">
        <v>31</v>
      </c>
      <c r="T11" t="s">
        <v>31</v>
      </c>
    </row>
    <row r="12" spans="2:25" x14ac:dyDescent="0.3">
      <c r="B12" s="1" t="s">
        <v>84</v>
      </c>
      <c r="C12" s="1">
        <v>32.83</v>
      </c>
      <c r="D12" s="1">
        <v>2262.5300000000002</v>
      </c>
      <c r="F12" s="3">
        <f t="shared" si="0"/>
        <v>-3.0450669914749984E-4</v>
      </c>
      <c r="G12" s="3">
        <f t="shared" si="0"/>
        <v>1.975138060378967E-3</v>
      </c>
      <c r="H12" s="4">
        <f t="shared" si="1"/>
        <v>-1.7506399119374683E-3</v>
      </c>
      <c r="J12" s="8"/>
      <c r="K12" s="8" t="s">
        <v>36</v>
      </c>
      <c r="L12" s="8" t="s">
        <v>37</v>
      </c>
      <c r="M12" s="8" t="s">
        <v>38</v>
      </c>
      <c r="N12" s="8" t="s">
        <v>39</v>
      </c>
      <c r="O12" s="8" t="s">
        <v>40</v>
      </c>
      <c r="T12" s="8"/>
      <c r="U12" s="8" t="s">
        <v>36</v>
      </c>
      <c r="V12" s="8" t="s">
        <v>37</v>
      </c>
      <c r="W12" s="8" t="s">
        <v>38</v>
      </c>
      <c r="X12" s="8" t="s">
        <v>39</v>
      </c>
      <c r="Y12" s="8" t="s">
        <v>40</v>
      </c>
    </row>
    <row r="13" spans="2:25" x14ac:dyDescent="0.3">
      <c r="B13" s="1" t="s">
        <v>85</v>
      </c>
      <c r="C13" s="1">
        <v>32.840000000000003</v>
      </c>
      <c r="D13" s="1">
        <v>2258.0700000000002</v>
      </c>
      <c r="F13" s="3">
        <f t="shared" si="0"/>
        <v>2.7480916030535596E-3</v>
      </c>
      <c r="G13" s="3">
        <f t="shared" si="0"/>
        <v>-1.7506399119374683E-3</v>
      </c>
      <c r="H13" s="4">
        <f t="shared" si="1"/>
        <v>3.8832280053966439E-3</v>
      </c>
      <c r="J13" s="6" t="s">
        <v>32</v>
      </c>
      <c r="K13" s="6">
        <v>2</v>
      </c>
      <c r="L13" s="6">
        <v>8.5406015921148173E-3</v>
      </c>
      <c r="M13" s="6">
        <v>4.2703007960574087E-3</v>
      </c>
      <c r="N13" s="6">
        <v>40.260948866321655</v>
      </c>
      <c r="O13" s="6">
        <v>6.0568824793991894E-16</v>
      </c>
      <c r="T13" s="6" t="s">
        <v>32</v>
      </c>
      <c r="U13" s="6">
        <v>1</v>
      </c>
      <c r="V13" s="6">
        <v>8.5034489748469673E-3</v>
      </c>
      <c r="W13" s="6">
        <v>8.5034489748469673E-3</v>
      </c>
      <c r="X13" s="6">
        <v>80.373240157319472</v>
      </c>
      <c r="Y13" s="6">
        <v>6.338957248733036E-17</v>
      </c>
    </row>
    <row r="14" spans="2:25" x14ac:dyDescent="0.3">
      <c r="B14" s="1" t="s">
        <v>86</v>
      </c>
      <c r="C14" s="1">
        <v>32.75</v>
      </c>
      <c r="D14" s="1">
        <v>2262.0300000000002</v>
      </c>
      <c r="F14" s="3">
        <f t="shared" si="0"/>
        <v>-2.1328458257160454E-3</v>
      </c>
      <c r="G14" s="3">
        <f t="shared" si="0"/>
        <v>3.8832280053966439E-3</v>
      </c>
      <c r="H14" s="4">
        <f t="shared" si="1"/>
        <v>-8.1171975419503939E-3</v>
      </c>
      <c r="J14" s="6" t="s">
        <v>33</v>
      </c>
      <c r="K14" s="6">
        <v>258</v>
      </c>
      <c r="L14" s="6">
        <v>2.7364919019690979E-2</v>
      </c>
      <c r="M14" s="6">
        <v>1.0606557759570147E-4</v>
      </c>
      <c r="N14" s="6"/>
      <c r="O14" s="6"/>
      <c r="T14" s="6" t="s">
        <v>33</v>
      </c>
      <c r="U14" s="6">
        <v>259</v>
      </c>
      <c r="V14" s="6">
        <v>2.7402071636958829E-2</v>
      </c>
      <c r="W14" s="6">
        <v>1.0579950438980243E-4</v>
      </c>
      <c r="X14" s="6"/>
      <c r="Y14" s="6"/>
    </row>
    <row r="15" spans="2:25" ht="15" thickBot="1" x14ac:dyDescent="0.35">
      <c r="B15" s="1" t="s">
        <v>87</v>
      </c>
      <c r="C15" s="1">
        <v>32.82</v>
      </c>
      <c r="D15" s="1">
        <v>2253.2800000000002</v>
      </c>
      <c r="F15" s="3">
        <f t="shared" si="0"/>
        <v>-3.0459945172089942E-4</v>
      </c>
      <c r="G15" s="3">
        <f t="shared" si="0"/>
        <v>-8.1171975419503939E-3</v>
      </c>
      <c r="H15" s="4">
        <f t="shared" si="1"/>
        <v>6.5397703105061211E-3</v>
      </c>
      <c r="J15" s="7" t="s">
        <v>34</v>
      </c>
      <c r="K15" s="7">
        <v>260</v>
      </c>
      <c r="L15" s="7">
        <v>3.5905520611805797E-2</v>
      </c>
      <c r="M15" s="7"/>
      <c r="N15" s="7"/>
      <c r="O15" s="7"/>
      <c r="T15" s="7" t="s">
        <v>34</v>
      </c>
      <c r="U15" s="7">
        <v>260</v>
      </c>
      <c r="V15" s="7">
        <v>3.5905520611805797E-2</v>
      </c>
      <c r="W15" s="7"/>
      <c r="X15" s="7"/>
      <c r="Y15" s="7"/>
    </row>
    <row r="16" spans="2:25" ht="15" thickBot="1" x14ac:dyDescent="0.35">
      <c r="B16" s="1" t="s">
        <v>88</v>
      </c>
      <c r="C16" s="1">
        <v>32.83</v>
      </c>
      <c r="D16" s="1">
        <v>2271.7199999999998</v>
      </c>
      <c r="F16" s="3">
        <f t="shared" si="0"/>
        <v>1.3271604938271508E-2</v>
      </c>
      <c r="G16" s="3">
        <f t="shared" si="0"/>
        <v>6.5397703105061211E-3</v>
      </c>
      <c r="H16" s="4">
        <f t="shared" si="1"/>
        <v>-1.1374046815045835E-3</v>
      </c>
    </row>
    <row r="17" spans="2:28" x14ac:dyDescent="0.3">
      <c r="B17" s="1" t="s">
        <v>89</v>
      </c>
      <c r="C17" s="1">
        <v>32.4</v>
      </c>
      <c r="D17" s="1">
        <v>2256.96</v>
      </c>
      <c r="F17" s="3">
        <f t="shared" si="0"/>
        <v>2.208201892744488E-2</v>
      </c>
      <c r="G17" s="3">
        <f t="shared" si="0"/>
        <v>-1.1374046815045835E-3</v>
      </c>
      <c r="H17" s="4">
        <f t="shared" si="1"/>
        <v>5.9389455032745619E-3</v>
      </c>
      <c r="J17" s="8"/>
      <c r="K17" s="8" t="s">
        <v>41</v>
      </c>
      <c r="L17" s="8" t="s">
        <v>29</v>
      </c>
      <c r="M17" s="8" t="s">
        <v>42</v>
      </c>
      <c r="N17" s="8" t="s">
        <v>43</v>
      </c>
      <c r="O17" s="8" t="s">
        <v>44</v>
      </c>
      <c r="P17" s="8" t="s">
        <v>45</v>
      </c>
      <c r="Q17" s="8" t="s">
        <v>46</v>
      </c>
      <c r="R17" s="8" t="s">
        <v>47</v>
      </c>
      <c r="T17" s="8"/>
      <c r="U17" s="8" t="s">
        <v>41</v>
      </c>
      <c r="V17" s="8" t="s">
        <v>29</v>
      </c>
      <c r="W17" s="8" t="s">
        <v>42</v>
      </c>
      <c r="X17" s="8" t="s">
        <v>43</v>
      </c>
      <c r="Y17" s="8" t="s">
        <v>44</v>
      </c>
      <c r="Z17" s="8" t="s">
        <v>45</v>
      </c>
      <c r="AA17" s="8" t="s">
        <v>46</v>
      </c>
      <c r="AB17" s="8" t="s">
        <v>47</v>
      </c>
    </row>
    <row r="18" spans="2:28" x14ac:dyDescent="0.3">
      <c r="B18" s="1" t="s">
        <v>90</v>
      </c>
      <c r="C18" s="1">
        <v>31.7</v>
      </c>
      <c r="D18" s="1">
        <v>2259.5300000000002</v>
      </c>
      <c r="F18" s="3">
        <f t="shared" si="0"/>
        <v>2.4563671622495065E-2</v>
      </c>
      <c r="G18" s="3">
        <f t="shared" si="0"/>
        <v>5.9389455032745619E-3</v>
      </c>
      <c r="H18" s="4">
        <f t="shared" si="1"/>
        <v>2.159412853860454E-3</v>
      </c>
      <c r="J18" s="6" t="s">
        <v>35</v>
      </c>
      <c r="K18" s="6">
        <v>-1.5671402073579987E-4</v>
      </c>
      <c r="L18" s="6">
        <v>6.3916034076254443E-4</v>
      </c>
      <c r="M18" s="6">
        <v>-0.24518733522926914</v>
      </c>
      <c r="N18" s="14">
        <v>0.80650629342206281</v>
      </c>
      <c r="O18" s="6">
        <v>-1.415349449791139E-3</v>
      </c>
      <c r="P18" s="6">
        <v>1.1019214083195393E-3</v>
      </c>
      <c r="Q18" s="6">
        <v>-1.415349449791139E-3</v>
      </c>
      <c r="R18" s="6">
        <v>1.1019214083195393E-3</v>
      </c>
      <c r="T18" s="6" t="s">
        <v>35</v>
      </c>
      <c r="U18" s="6">
        <v>-1.7754925006688022E-4</v>
      </c>
      <c r="V18" s="6">
        <v>6.3738914202287299E-4</v>
      </c>
      <c r="W18" s="6">
        <v>-0.27855706719978734</v>
      </c>
      <c r="X18" s="14">
        <v>0.7808070324121581</v>
      </c>
      <c r="Y18" s="6">
        <v>-1.4326739945351536E-3</v>
      </c>
      <c r="Z18" s="6">
        <v>1.0775754944013934E-3</v>
      </c>
      <c r="AA18" s="6">
        <v>-1.4326739945351536E-3</v>
      </c>
      <c r="AB18" s="6">
        <v>1.0775754944013934E-3</v>
      </c>
    </row>
    <row r="19" spans="2:28" ht="15" thickBot="1" x14ac:dyDescent="0.35">
      <c r="B19" s="1" t="s">
        <v>91</v>
      </c>
      <c r="C19" s="1">
        <v>30.94</v>
      </c>
      <c r="D19" s="1">
        <v>2246.19</v>
      </c>
      <c r="F19" s="3">
        <f t="shared" si="0"/>
        <v>-8.015389547932017E-3</v>
      </c>
      <c r="G19" s="3">
        <f t="shared" si="0"/>
        <v>2.159412853860454E-3</v>
      </c>
      <c r="H19" s="4">
        <f t="shared" si="1"/>
        <v>1.3163188276083426E-2</v>
      </c>
      <c r="J19" s="10" t="s">
        <v>19</v>
      </c>
      <c r="K19" s="6">
        <v>0.70016671619079363</v>
      </c>
      <c r="L19" s="6">
        <v>7.9327521741037382E-2</v>
      </c>
      <c r="M19" s="6">
        <v>8.8262774485312878</v>
      </c>
      <c r="N19" s="14">
        <v>1.6787801593191584E-16</v>
      </c>
      <c r="O19" s="6">
        <v>0.54395485041184233</v>
      </c>
      <c r="P19" s="6">
        <v>0.85637858196974492</v>
      </c>
      <c r="Q19" s="6">
        <v>0.54395485041184233</v>
      </c>
      <c r="R19" s="6">
        <v>0.85637858196974492</v>
      </c>
      <c r="T19" s="11" t="s">
        <v>19</v>
      </c>
      <c r="U19" s="7">
        <v>0.70556927186956464</v>
      </c>
      <c r="V19" s="7">
        <v>7.8701664988801295E-2</v>
      </c>
      <c r="W19" s="7">
        <v>8.965112389553159</v>
      </c>
      <c r="X19" s="15">
        <v>6.338957248732718E-17</v>
      </c>
      <c r="Y19" s="7">
        <v>0.55059266394555939</v>
      </c>
      <c r="Z19" s="7">
        <v>0.86054587979356989</v>
      </c>
      <c r="AA19" s="7">
        <v>0.55059266394555939</v>
      </c>
      <c r="AB19" s="7">
        <v>0.86054587979356989</v>
      </c>
    </row>
    <row r="20" spans="2:28" ht="15" thickBot="1" x14ac:dyDescent="0.35">
      <c r="B20" s="1" t="s">
        <v>92</v>
      </c>
      <c r="C20" s="1">
        <v>31.19</v>
      </c>
      <c r="D20" s="1">
        <v>2241.35</v>
      </c>
      <c r="F20" s="3">
        <f t="shared" si="0"/>
        <v>-1.1723700887198873E-2</v>
      </c>
      <c r="G20" s="3">
        <f t="shared" si="0"/>
        <v>1.3163188276083426E-2</v>
      </c>
      <c r="H20" s="4">
        <f t="shared" si="1"/>
        <v>3.4108794353906458E-3</v>
      </c>
      <c r="J20" s="11" t="s">
        <v>20</v>
      </c>
      <c r="K20" s="7">
        <v>-4.6984110951009295E-2</v>
      </c>
      <c r="L20" s="7">
        <v>7.9385930066302735E-2</v>
      </c>
      <c r="M20" s="7">
        <v>-0.59184430933502197</v>
      </c>
      <c r="N20" s="15">
        <v>0.55447310432077224</v>
      </c>
      <c r="O20" s="7">
        <v>-0.20331099448504067</v>
      </c>
      <c r="P20" s="7">
        <v>0.10934277258302208</v>
      </c>
      <c r="Q20" s="7">
        <v>-0.20331099448504067</v>
      </c>
      <c r="R20" s="7">
        <v>0.10934277258302208</v>
      </c>
    </row>
    <row r="21" spans="2:28" x14ac:dyDescent="0.3">
      <c r="B21" s="1" t="s">
        <v>93</v>
      </c>
      <c r="C21" s="1">
        <v>31.56</v>
      </c>
      <c r="D21" s="1">
        <v>2212.23</v>
      </c>
      <c r="F21" s="3">
        <f t="shared" si="0"/>
        <v>-9.496676163343043E-4</v>
      </c>
      <c r="G21" s="3">
        <f t="shared" si="0"/>
        <v>3.4108794353906458E-3</v>
      </c>
      <c r="H21" s="4">
        <f t="shared" si="1"/>
        <v>5.8213006683547341E-3</v>
      </c>
    </row>
    <row r="22" spans="2:28" x14ac:dyDescent="0.3">
      <c r="B22" s="1" t="s">
        <v>94</v>
      </c>
      <c r="C22" s="1">
        <v>31.59</v>
      </c>
      <c r="D22" s="1">
        <v>2204.71</v>
      </c>
      <c r="F22" s="3">
        <f t="shared" si="0"/>
        <v>-1.2646221941194913E-3</v>
      </c>
      <c r="G22" s="3">
        <f t="shared" si="0"/>
        <v>5.8213006683547341E-3</v>
      </c>
      <c r="H22" s="4">
        <f t="shared" si="1"/>
        <v>3.9706446136156259E-4</v>
      </c>
    </row>
    <row r="23" spans="2:28" x14ac:dyDescent="0.3">
      <c r="B23" s="1" t="s">
        <v>95</v>
      </c>
      <c r="C23" s="1">
        <v>31.63</v>
      </c>
      <c r="D23" s="1">
        <v>2191.9499999999998</v>
      </c>
      <c r="F23" s="3">
        <f t="shared" si="0"/>
        <v>5.4036872218690135E-3</v>
      </c>
      <c r="G23" s="3">
        <f t="shared" si="0"/>
        <v>3.9706446136156259E-4</v>
      </c>
      <c r="H23" s="4">
        <f t="shared" si="1"/>
        <v>-3.5155379500729778E-3</v>
      </c>
    </row>
    <row r="24" spans="2:28" x14ac:dyDescent="0.3">
      <c r="B24" s="1" t="s">
        <v>96</v>
      </c>
      <c r="C24" s="1">
        <v>31.46</v>
      </c>
      <c r="D24" s="1">
        <v>2191.08</v>
      </c>
      <c r="F24" s="3">
        <f t="shared" si="0"/>
        <v>-2.1157436216552528E-2</v>
      </c>
      <c r="G24" s="3">
        <f t="shared" si="0"/>
        <v>-3.5155379500729778E-3</v>
      </c>
      <c r="H24" s="4">
        <f t="shared" si="1"/>
        <v>-2.6534703763845258E-3</v>
      </c>
    </row>
    <row r="25" spans="2:28" x14ac:dyDescent="0.3">
      <c r="B25" s="1" t="s">
        <v>97</v>
      </c>
      <c r="C25" s="1">
        <v>32.14</v>
      </c>
      <c r="D25" s="1">
        <v>2198.81</v>
      </c>
      <c r="F25" s="3">
        <f t="shared" si="0"/>
        <v>6.8922305764411718E-3</v>
      </c>
      <c r="G25" s="3">
        <f t="shared" si="0"/>
        <v>-2.6534703763845258E-3</v>
      </c>
      <c r="H25" s="4">
        <f t="shared" si="1"/>
        <v>1.33531965917566E-3</v>
      </c>
    </row>
    <row r="26" spans="2:28" x14ac:dyDescent="0.3">
      <c r="B26" s="1" t="s">
        <v>98</v>
      </c>
      <c r="C26" s="1">
        <v>31.92</v>
      </c>
      <c r="D26" s="1">
        <v>2204.66</v>
      </c>
      <c r="F26" s="3">
        <f t="shared" si="0"/>
        <v>1.2048192771084487E-2</v>
      </c>
      <c r="G26" s="3">
        <f t="shared" si="0"/>
        <v>1.33531965917566E-3</v>
      </c>
      <c r="H26" s="4">
        <f t="shared" si="1"/>
        <v>-5.2544785054330356E-3</v>
      </c>
    </row>
    <row r="27" spans="2:28" x14ac:dyDescent="0.3">
      <c r="B27" s="1" t="s">
        <v>99</v>
      </c>
      <c r="C27" s="1">
        <v>31.54</v>
      </c>
      <c r="D27" s="1">
        <v>2201.7199999999998</v>
      </c>
      <c r="F27" s="3">
        <f t="shared" si="0"/>
        <v>-4.7333543704639602E-3</v>
      </c>
      <c r="G27" s="3">
        <f t="shared" si="0"/>
        <v>-5.2544785054330356E-3</v>
      </c>
      <c r="H27" s="4">
        <f t="shared" si="1"/>
        <v>3.9143292572298982E-3</v>
      </c>
    </row>
    <row r="28" spans="2:28" x14ac:dyDescent="0.3">
      <c r="B28" s="1" t="s">
        <v>100</v>
      </c>
      <c r="C28" s="1">
        <v>31.69</v>
      </c>
      <c r="D28" s="1">
        <v>2213.35</v>
      </c>
      <c r="F28" s="3">
        <f t="shared" si="0"/>
        <v>8.5932527052832164E-3</v>
      </c>
      <c r="G28" s="3">
        <f t="shared" si="0"/>
        <v>3.9143292572298982E-3</v>
      </c>
      <c r="H28" s="4">
        <f t="shared" si="1"/>
        <v>0</v>
      </c>
    </row>
    <row r="29" spans="2:28" x14ac:dyDescent="0.3">
      <c r="B29" s="1" t="s">
        <v>101</v>
      </c>
      <c r="C29" s="1">
        <v>31.42</v>
      </c>
      <c r="D29" s="1">
        <v>2204.7199999999998</v>
      </c>
      <c r="F29" s="3">
        <f t="shared" si="0"/>
        <v>0</v>
      </c>
      <c r="G29" s="3">
        <f t="shared" si="0"/>
        <v>0</v>
      </c>
      <c r="H29" s="4">
        <f t="shared" si="1"/>
        <v>8.080111124224576E-4</v>
      </c>
    </row>
    <row r="30" spans="2:28" x14ac:dyDescent="0.3">
      <c r="B30" s="1" t="s">
        <v>102</v>
      </c>
      <c r="C30" s="1">
        <v>31.42</v>
      </c>
      <c r="D30" s="1">
        <v>2204.7199999999998</v>
      </c>
      <c r="F30" s="3">
        <f t="shared" si="0"/>
        <v>2.872646026173209E-3</v>
      </c>
      <c r="G30" s="3">
        <f t="shared" si="0"/>
        <v>8.080111124224576E-4</v>
      </c>
      <c r="H30" s="4">
        <f t="shared" si="1"/>
        <v>2.1654277629676866E-3</v>
      </c>
    </row>
    <row r="31" spans="2:28" x14ac:dyDescent="0.3">
      <c r="B31" s="1" t="s">
        <v>103</v>
      </c>
      <c r="C31" s="1">
        <v>31.33</v>
      </c>
      <c r="D31" s="1">
        <v>2202.94</v>
      </c>
      <c r="F31" s="3">
        <f t="shared" si="0"/>
        <v>-7.6021539436174068E-3</v>
      </c>
      <c r="G31" s="3">
        <f t="shared" si="0"/>
        <v>2.1654277629676866E-3</v>
      </c>
      <c r="H31" s="4">
        <f t="shared" si="1"/>
        <v>7.4613868646591364E-3</v>
      </c>
    </row>
    <row r="32" spans="2:28" x14ac:dyDescent="0.3">
      <c r="B32" s="1" t="s">
        <v>104</v>
      </c>
      <c r="C32" s="1">
        <v>31.57</v>
      </c>
      <c r="D32" s="1">
        <v>2198.1799999999998</v>
      </c>
      <c r="F32" s="3">
        <f t="shared" si="0"/>
        <v>2.8589580686149141E-3</v>
      </c>
      <c r="G32" s="3">
        <f t="shared" si="0"/>
        <v>7.4613868646591364E-3</v>
      </c>
      <c r="H32" s="4">
        <f t="shared" si="1"/>
        <v>-2.3867003182266311E-3</v>
      </c>
    </row>
    <row r="33" spans="2:8" x14ac:dyDescent="0.3">
      <c r="B33" s="1" t="s">
        <v>105</v>
      </c>
      <c r="C33" s="1">
        <v>31.48</v>
      </c>
      <c r="D33" s="1">
        <v>2181.9</v>
      </c>
      <c r="F33" s="3">
        <f t="shared" si="0"/>
        <v>-7.8789788843366404E-3</v>
      </c>
      <c r="G33" s="3">
        <f t="shared" si="0"/>
        <v>-2.3867003182266311E-3</v>
      </c>
      <c r="H33" s="4">
        <f t="shared" si="1"/>
        <v>4.6762887355644711E-3</v>
      </c>
    </row>
    <row r="34" spans="2:8" x14ac:dyDescent="0.3">
      <c r="B34" s="1" t="s">
        <v>106</v>
      </c>
      <c r="C34" s="1">
        <v>31.73</v>
      </c>
      <c r="D34" s="1">
        <v>2187.12</v>
      </c>
      <c r="F34" s="3">
        <f t="shared" si="0"/>
        <v>-7.1964956195244012E-3</v>
      </c>
      <c r="G34" s="3">
        <f t="shared" si="0"/>
        <v>4.6762887355644711E-3</v>
      </c>
      <c r="H34" s="4">
        <f t="shared" si="1"/>
        <v>-1.5822857378724464E-3</v>
      </c>
    </row>
    <row r="35" spans="2:8" x14ac:dyDescent="0.3">
      <c r="B35" s="1" t="s">
        <v>107</v>
      </c>
      <c r="C35" s="1">
        <v>31.96</v>
      </c>
      <c r="D35" s="1">
        <v>2176.94</v>
      </c>
      <c r="F35" s="3">
        <f t="shared" si="0"/>
        <v>-8.3772882407693317E-3</v>
      </c>
      <c r="G35" s="3">
        <f t="shared" si="0"/>
        <v>-1.5822857378724464E-3</v>
      </c>
      <c r="H35" s="4">
        <f t="shared" si="1"/>
        <v>7.4808243230755078E-3</v>
      </c>
    </row>
    <row r="36" spans="2:8" x14ac:dyDescent="0.3">
      <c r="B36" s="1" t="s">
        <v>108</v>
      </c>
      <c r="C36" s="1">
        <v>32.229999999999997</v>
      </c>
      <c r="D36" s="1">
        <v>2180.39</v>
      </c>
      <c r="F36" s="3">
        <f t="shared" si="0"/>
        <v>-4.6324891908586796E-3</v>
      </c>
      <c r="G36" s="3">
        <f t="shared" si="0"/>
        <v>7.4808243230755078E-3</v>
      </c>
      <c r="H36" s="4">
        <f t="shared" si="1"/>
        <v>-1.1550278361704969E-4</v>
      </c>
    </row>
    <row r="37" spans="2:8" x14ac:dyDescent="0.3">
      <c r="B37" s="1" t="s">
        <v>109</v>
      </c>
      <c r="C37" s="1">
        <v>32.380000000000003</v>
      </c>
      <c r="D37" s="1">
        <v>2164.1999999999998</v>
      </c>
      <c r="F37" s="3">
        <f t="shared" si="0"/>
        <v>-6.4436943847806516E-3</v>
      </c>
      <c r="G37" s="3">
        <f t="shared" si="0"/>
        <v>-1.1550278361704969E-4</v>
      </c>
      <c r="H37" s="4">
        <f t="shared" si="1"/>
        <v>-1.3979367745031723E-3</v>
      </c>
    </row>
    <row r="38" spans="2:8" x14ac:dyDescent="0.3">
      <c r="B38" s="1" t="s">
        <v>110</v>
      </c>
      <c r="C38" s="1">
        <v>32.590000000000003</v>
      </c>
      <c r="D38" s="1">
        <v>2164.4499999999998</v>
      </c>
      <c r="F38" s="3">
        <f t="shared" si="0"/>
        <v>-2.6873693639892449E-2</v>
      </c>
      <c r="G38" s="3">
        <f t="shared" si="0"/>
        <v>-1.3979367745031723E-3</v>
      </c>
      <c r="H38" s="4">
        <f t="shared" si="1"/>
        <v>1.9507595018628532E-3</v>
      </c>
    </row>
    <row r="39" spans="2:8" x14ac:dyDescent="0.3">
      <c r="B39" s="1" t="s">
        <v>111</v>
      </c>
      <c r="C39" s="1">
        <v>33.49</v>
      </c>
      <c r="D39" s="1">
        <v>2167.48</v>
      </c>
      <c r="F39" s="3">
        <f t="shared" si="0"/>
        <v>4.2652552926525589E-2</v>
      </c>
      <c r="G39" s="3">
        <f t="shared" si="0"/>
        <v>1.9507595018628532E-3</v>
      </c>
      <c r="H39" s="4">
        <f t="shared" si="1"/>
        <v>1.1077043878180648E-2</v>
      </c>
    </row>
    <row r="40" spans="2:8" x14ac:dyDescent="0.3">
      <c r="B40" s="1" t="s">
        <v>112</v>
      </c>
      <c r="C40" s="1">
        <v>32.119999999999997</v>
      </c>
      <c r="D40" s="1">
        <v>2163.2600000000002</v>
      </c>
      <c r="F40" s="3">
        <f t="shared" si="0"/>
        <v>7.0666666666666655E-2</v>
      </c>
      <c r="G40" s="3">
        <f t="shared" si="0"/>
        <v>1.1077043878180648E-2</v>
      </c>
      <c r="H40" s="4">
        <f t="shared" si="1"/>
        <v>3.771956162738288E-3</v>
      </c>
    </row>
    <row r="41" spans="2:8" x14ac:dyDescent="0.3">
      <c r="B41" s="1" t="s">
        <v>113</v>
      </c>
      <c r="C41" s="1">
        <v>30</v>
      </c>
      <c r="D41" s="1">
        <v>2139.56</v>
      </c>
      <c r="F41" s="3">
        <f t="shared" si="0"/>
        <v>-1.2508229098090795E-2</v>
      </c>
      <c r="G41" s="3">
        <f t="shared" si="0"/>
        <v>3.771956162738288E-3</v>
      </c>
      <c r="H41" s="4">
        <f t="shared" si="1"/>
        <v>2.2223501088635134E-2</v>
      </c>
    </row>
    <row r="42" spans="2:8" x14ac:dyDescent="0.3">
      <c r="B42" s="1" t="s">
        <v>114</v>
      </c>
      <c r="C42" s="1">
        <v>30.38</v>
      </c>
      <c r="D42" s="1">
        <v>2131.52</v>
      </c>
      <c r="F42" s="3">
        <f t="shared" si="0"/>
        <v>1.2666666666666604E-2</v>
      </c>
      <c r="G42" s="3">
        <f t="shared" si="0"/>
        <v>2.2223501088635134E-2</v>
      </c>
      <c r="H42" s="4">
        <f t="shared" si="1"/>
        <v>-1.6661400132141901E-3</v>
      </c>
    </row>
    <row r="43" spans="2:8" x14ac:dyDescent="0.3">
      <c r="B43" s="1" t="s">
        <v>115</v>
      </c>
      <c r="C43" s="1">
        <v>30</v>
      </c>
      <c r="D43" s="1">
        <v>2085.1799999999998</v>
      </c>
      <c r="F43" s="3">
        <f t="shared" si="0"/>
        <v>3.6801605888256983E-3</v>
      </c>
      <c r="G43" s="3">
        <f t="shared" si="0"/>
        <v>-1.6661400132141901E-3</v>
      </c>
      <c r="H43" s="4">
        <f t="shared" si="1"/>
        <v>-4.4233867508127744E-3</v>
      </c>
    </row>
    <row r="44" spans="2:8" x14ac:dyDescent="0.3">
      <c r="B44" s="1" t="s">
        <v>116</v>
      </c>
      <c r="C44" s="1">
        <v>29.89</v>
      </c>
      <c r="D44" s="1">
        <v>2088.66</v>
      </c>
      <c r="F44" s="3">
        <f t="shared" si="0"/>
        <v>-2.4159320927195527E-2</v>
      </c>
      <c r="G44" s="3">
        <f t="shared" si="0"/>
        <v>-4.4233867508127744E-3</v>
      </c>
      <c r="H44" s="4">
        <f t="shared" si="1"/>
        <v>-6.5254863334153201E-3</v>
      </c>
    </row>
    <row r="45" spans="2:8" x14ac:dyDescent="0.3">
      <c r="B45" s="1" t="s">
        <v>117</v>
      </c>
      <c r="C45" s="1">
        <v>30.63</v>
      </c>
      <c r="D45" s="1">
        <v>2097.94</v>
      </c>
      <c r="F45" s="3">
        <f t="shared" si="0"/>
        <v>-1.4161570646926358E-2</v>
      </c>
      <c r="G45" s="3">
        <f t="shared" si="0"/>
        <v>-6.5254863334153201E-3</v>
      </c>
      <c r="H45" s="4">
        <f t="shared" si="1"/>
        <v>-6.7869153164171747E-3</v>
      </c>
    </row>
    <row r="46" spans="2:8" x14ac:dyDescent="0.3">
      <c r="B46" s="1" t="s">
        <v>118</v>
      </c>
      <c r="C46" s="1">
        <v>31.07</v>
      </c>
      <c r="D46" s="1">
        <v>2111.7199999999998</v>
      </c>
      <c r="F46" s="3">
        <f t="shared" si="0"/>
        <v>-2.0182907600126199E-2</v>
      </c>
      <c r="G46" s="3">
        <f t="shared" si="0"/>
        <v>-6.7869153164171747E-3</v>
      </c>
      <c r="H46" s="4">
        <f t="shared" si="1"/>
        <v>-1.2227181023405365E-4</v>
      </c>
    </row>
    <row r="47" spans="2:8" x14ac:dyDescent="0.3">
      <c r="B47" s="1" t="s">
        <v>119</v>
      </c>
      <c r="C47" s="1">
        <v>31.71</v>
      </c>
      <c r="D47" s="1">
        <v>2126.15</v>
      </c>
      <c r="F47" s="3">
        <f t="shared" si="0"/>
        <v>-6.8900720325711928E-3</v>
      </c>
      <c r="G47" s="3">
        <f t="shared" si="0"/>
        <v>-1.2227181023405365E-4</v>
      </c>
      <c r="H47" s="4">
        <f t="shared" si="1"/>
        <v>-3.1082398829839208E-3</v>
      </c>
    </row>
    <row r="48" spans="2:8" x14ac:dyDescent="0.3">
      <c r="B48" s="1" t="s">
        <v>120</v>
      </c>
      <c r="C48" s="1">
        <v>31.93</v>
      </c>
      <c r="D48" s="1">
        <v>2126.41</v>
      </c>
      <c r="F48" s="3">
        <f t="shared" si="0"/>
        <v>-1.693349753694573E-2</v>
      </c>
      <c r="G48" s="3">
        <f t="shared" si="0"/>
        <v>-3.1082398829839208E-3</v>
      </c>
      <c r="H48" s="4">
        <f t="shared" si="1"/>
        <v>-2.9867768517781723E-3</v>
      </c>
    </row>
    <row r="49" spans="2:8" x14ac:dyDescent="0.3">
      <c r="B49" s="1" t="s">
        <v>121</v>
      </c>
      <c r="C49" s="1">
        <v>32.479999999999997</v>
      </c>
      <c r="D49" s="1">
        <v>2133.04</v>
      </c>
      <c r="F49" s="3">
        <f t="shared" si="0"/>
        <v>2.4691358024691024E-3</v>
      </c>
      <c r="G49" s="3">
        <f t="shared" si="0"/>
        <v>-2.9867768517781723E-3</v>
      </c>
      <c r="H49" s="4">
        <f t="shared" si="1"/>
        <v>-1.7404206872095873E-3</v>
      </c>
    </row>
    <row r="50" spans="2:8" x14ac:dyDescent="0.3">
      <c r="B50" s="1" t="s">
        <v>122</v>
      </c>
      <c r="C50" s="1">
        <v>32.4</v>
      </c>
      <c r="D50" s="1">
        <v>2139.4299999999998</v>
      </c>
      <c r="F50" s="3">
        <f t="shared" si="0"/>
        <v>3.7174721189590088E-3</v>
      </c>
      <c r="G50" s="3">
        <f t="shared" si="0"/>
        <v>-1.7404206872095873E-3</v>
      </c>
      <c r="H50" s="4">
        <f t="shared" si="1"/>
        <v>-3.7976507555791406E-3</v>
      </c>
    </row>
    <row r="51" spans="2:8" x14ac:dyDescent="0.3">
      <c r="B51" s="1" t="s">
        <v>123</v>
      </c>
      <c r="C51" s="1">
        <v>32.28</v>
      </c>
      <c r="D51" s="1">
        <v>2143.16</v>
      </c>
      <c r="F51" s="3">
        <f t="shared" si="0"/>
        <v>4.6685340802987696E-3</v>
      </c>
      <c r="G51" s="3">
        <f t="shared" si="0"/>
        <v>-3.7976507555791406E-3</v>
      </c>
      <c r="H51" s="4">
        <f t="shared" si="1"/>
        <v>4.7497618113545581E-3</v>
      </c>
    </row>
    <row r="52" spans="2:8" x14ac:dyDescent="0.3">
      <c r="B52" s="1" t="s">
        <v>124</v>
      </c>
      <c r="C52" s="1">
        <v>32.130000000000003</v>
      </c>
      <c r="D52" s="1">
        <v>2151.33</v>
      </c>
      <c r="F52" s="3">
        <f t="shared" si="0"/>
        <v>-1.5537600994405265E-3</v>
      </c>
      <c r="G52" s="3">
        <f t="shared" si="0"/>
        <v>4.7497618113545581E-3</v>
      </c>
      <c r="H52" s="4">
        <f t="shared" si="1"/>
        <v>-8.4059514136147762E-5</v>
      </c>
    </row>
    <row r="53" spans="2:8" x14ac:dyDescent="0.3">
      <c r="B53" s="1" t="s">
        <v>125</v>
      </c>
      <c r="C53" s="1">
        <v>32.18</v>
      </c>
      <c r="D53" s="1">
        <v>2141.16</v>
      </c>
      <c r="F53" s="3">
        <f t="shared" si="0"/>
        <v>-1.1063306699446773E-2</v>
      </c>
      <c r="G53" s="3">
        <f t="shared" si="0"/>
        <v>-8.4059514136147762E-5</v>
      </c>
      <c r="H53" s="4">
        <f t="shared" si="1"/>
        <v>-1.3757467506726462E-3</v>
      </c>
    </row>
    <row r="54" spans="2:8" x14ac:dyDescent="0.3">
      <c r="B54" s="1" t="s">
        <v>126</v>
      </c>
      <c r="C54" s="1">
        <v>32.54</v>
      </c>
      <c r="D54" s="1">
        <v>2141.34</v>
      </c>
      <c r="F54" s="3">
        <f t="shared" si="0"/>
        <v>-1.8404907975461127E-3</v>
      </c>
      <c r="G54" s="3">
        <f t="shared" si="0"/>
        <v>-1.3757467506726462E-3</v>
      </c>
      <c r="H54" s="4">
        <f t="shared" si="1"/>
        <v>2.1919985043934442E-3</v>
      </c>
    </row>
    <row r="55" spans="2:8" x14ac:dyDescent="0.3">
      <c r="B55" s="1" t="s">
        <v>127</v>
      </c>
      <c r="C55" s="1">
        <v>32.6</v>
      </c>
      <c r="D55" s="1">
        <v>2144.29</v>
      </c>
      <c r="F55" s="3">
        <f t="shared" si="0"/>
        <v>-2.7531355154480908E-3</v>
      </c>
      <c r="G55" s="3">
        <f t="shared" si="0"/>
        <v>2.1919985043934442E-3</v>
      </c>
      <c r="H55" s="4">
        <f t="shared" si="1"/>
        <v>6.1603573947801582E-3</v>
      </c>
    </row>
    <row r="56" spans="2:8" x14ac:dyDescent="0.3">
      <c r="B56" s="1" t="s">
        <v>128</v>
      </c>
      <c r="C56" s="1">
        <v>32.69</v>
      </c>
      <c r="D56" s="1">
        <v>2139.6</v>
      </c>
      <c r="F56" s="3">
        <f t="shared" si="0"/>
        <v>5.8461538461538343E-3</v>
      </c>
      <c r="G56" s="3">
        <f t="shared" si="0"/>
        <v>6.1603573947801582E-3</v>
      </c>
      <c r="H56" s="4">
        <f t="shared" si="1"/>
        <v>-3.0380031692749387E-3</v>
      </c>
    </row>
    <row r="57" spans="2:8" x14ac:dyDescent="0.3">
      <c r="B57" s="1" t="s">
        <v>129</v>
      </c>
      <c r="C57" s="1">
        <v>32.5</v>
      </c>
      <c r="D57" s="1">
        <v>2126.5</v>
      </c>
      <c r="F57" s="3">
        <f t="shared" si="0"/>
        <v>-4.8989589712185033E-3</v>
      </c>
      <c r="G57" s="3">
        <f t="shared" si="0"/>
        <v>-3.0380031692749387E-3</v>
      </c>
      <c r="H57" s="4">
        <f t="shared" si="1"/>
        <v>2.0163653841631657E-4</v>
      </c>
    </row>
    <row r="58" spans="2:8" x14ac:dyDescent="0.3">
      <c r="B58" s="1" t="s">
        <v>130</v>
      </c>
      <c r="C58" s="1">
        <v>32.659999999999997</v>
      </c>
      <c r="D58" s="1">
        <v>2132.98</v>
      </c>
      <c r="F58" s="3">
        <f t="shared" si="0"/>
        <v>-3.0525030525030417E-3</v>
      </c>
      <c r="G58" s="3">
        <f t="shared" si="0"/>
        <v>2.0163653841631657E-4</v>
      </c>
      <c r="H58" s="4">
        <f t="shared" si="1"/>
        <v>-3.0993184304264343E-3</v>
      </c>
    </row>
    <row r="59" spans="2:8" x14ac:dyDescent="0.3">
      <c r="B59" s="1" t="s">
        <v>131</v>
      </c>
      <c r="C59" s="1">
        <v>32.76</v>
      </c>
      <c r="D59" s="1">
        <v>2132.5500000000002</v>
      </c>
      <c r="F59" s="3">
        <f t="shared" si="0"/>
        <v>-9.3740550347748419E-3</v>
      </c>
      <c r="G59" s="3">
        <f t="shared" si="0"/>
        <v>-3.0993184304264343E-3</v>
      </c>
      <c r="H59" s="4">
        <f t="shared" si="1"/>
        <v>1.1466118788989732E-3</v>
      </c>
    </row>
    <row r="60" spans="2:8" x14ac:dyDescent="0.3">
      <c r="B60" s="1" t="s">
        <v>132</v>
      </c>
      <c r="C60" s="1">
        <v>33.07</v>
      </c>
      <c r="D60" s="1">
        <v>2139.1799999999998</v>
      </c>
      <c r="F60" s="3">
        <f t="shared" si="0"/>
        <v>-1.8110473890734502E-3</v>
      </c>
      <c r="G60" s="3">
        <f t="shared" si="0"/>
        <v>1.1466118788989732E-3</v>
      </c>
      <c r="H60" s="4">
        <f t="shared" si="1"/>
        <v>-1.2446502685264704E-2</v>
      </c>
    </row>
    <row r="61" spans="2:8" x14ac:dyDescent="0.3">
      <c r="B61" s="1" t="s">
        <v>133</v>
      </c>
      <c r="C61" s="1">
        <v>33.130000000000003</v>
      </c>
      <c r="D61" s="1">
        <v>2136.73</v>
      </c>
      <c r="F61" s="3">
        <f t="shared" si="0"/>
        <v>-1.4281463850044585E-2</v>
      </c>
      <c r="G61" s="3">
        <f t="shared" si="0"/>
        <v>-1.2446502685264704E-2</v>
      </c>
      <c r="H61" s="4">
        <f t="shared" si="1"/>
        <v>4.605941292820992E-3</v>
      </c>
    </row>
    <row r="62" spans="2:8" x14ac:dyDescent="0.3">
      <c r="B62" s="1" t="s">
        <v>134</v>
      </c>
      <c r="C62" s="1">
        <v>33.61</v>
      </c>
      <c r="D62" s="1">
        <v>2163.66</v>
      </c>
      <c r="F62" s="3">
        <f t="shared" si="0"/>
        <v>1.4898688915374603E-3</v>
      </c>
      <c r="G62" s="3">
        <f t="shared" si="0"/>
        <v>4.605941292820992E-3</v>
      </c>
      <c r="H62" s="4">
        <f t="shared" si="1"/>
        <v>-3.2534698278855467E-3</v>
      </c>
    </row>
    <row r="63" spans="2:8" x14ac:dyDescent="0.3">
      <c r="B63" s="1" t="s">
        <v>135</v>
      </c>
      <c r="C63" s="1">
        <v>33.56</v>
      </c>
      <c r="D63" s="1">
        <v>2153.7399999999998</v>
      </c>
      <c r="F63" s="3">
        <f t="shared" si="0"/>
        <v>-2.6745913818720934E-3</v>
      </c>
      <c r="G63" s="3">
        <f t="shared" si="0"/>
        <v>-3.2534698278855467E-3</v>
      </c>
      <c r="H63" s="4">
        <f t="shared" si="1"/>
        <v>4.8154167419078853E-4</v>
      </c>
    </row>
    <row r="64" spans="2:8" x14ac:dyDescent="0.3">
      <c r="B64" s="1" t="s">
        <v>136</v>
      </c>
      <c r="C64" s="1">
        <v>33.65</v>
      </c>
      <c r="D64" s="1">
        <v>2160.77</v>
      </c>
      <c r="F64" s="3">
        <f t="shared" si="0"/>
        <v>-7.3746312684366266E-3</v>
      </c>
      <c r="G64" s="3">
        <f t="shared" si="0"/>
        <v>4.8154167419078853E-4</v>
      </c>
      <c r="H64" s="4">
        <f t="shared" si="1"/>
        <v>4.2966951717982038E-3</v>
      </c>
    </row>
    <row r="65" spans="2:8" x14ac:dyDescent="0.3">
      <c r="B65" s="1" t="s">
        <v>137</v>
      </c>
      <c r="C65" s="1">
        <v>33.9</v>
      </c>
      <c r="D65" s="1">
        <v>2159.73</v>
      </c>
      <c r="F65" s="3">
        <f t="shared" si="0"/>
        <v>5.3380782918148739E-3</v>
      </c>
      <c r="G65" s="3">
        <f t="shared" si="0"/>
        <v>4.2966951717982038E-3</v>
      </c>
      <c r="H65" s="4">
        <f t="shared" si="1"/>
        <v>-4.9555802332037491E-3</v>
      </c>
    </row>
    <row r="66" spans="2:8" x14ac:dyDescent="0.3">
      <c r="B66" s="1" t="s">
        <v>138</v>
      </c>
      <c r="C66" s="1">
        <v>33.72</v>
      </c>
      <c r="D66" s="1">
        <v>2150.4899999999998</v>
      </c>
      <c r="F66" s="3">
        <f t="shared" si="0"/>
        <v>1.1876484560569001E-3</v>
      </c>
      <c r="G66" s="3">
        <f t="shared" si="0"/>
        <v>-4.9555802332037491E-3</v>
      </c>
      <c r="H66" s="4">
        <f t="shared" si="1"/>
        <v>-3.2606640316935609E-3</v>
      </c>
    </row>
    <row r="67" spans="2:8" x14ac:dyDescent="0.3">
      <c r="B67" s="1" t="s">
        <v>139</v>
      </c>
      <c r="C67" s="1">
        <v>33.68</v>
      </c>
      <c r="D67" s="1">
        <v>2161.1999999999998</v>
      </c>
      <c r="F67" s="3">
        <f t="shared" si="0"/>
        <v>-5.6096840862118746E-3</v>
      </c>
      <c r="G67" s="3">
        <f t="shared" si="0"/>
        <v>-3.2606640316935609E-3</v>
      </c>
      <c r="H67" s="4">
        <f t="shared" si="1"/>
        <v>7.9679052405015049E-3</v>
      </c>
    </row>
    <row r="68" spans="2:8" x14ac:dyDescent="0.3">
      <c r="B68" s="1" t="s">
        <v>140</v>
      </c>
      <c r="C68" s="1">
        <v>33.869999999999997</v>
      </c>
      <c r="D68" s="1">
        <v>2168.27</v>
      </c>
      <c r="F68" s="3">
        <f t="shared" ref="F68:G131" si="2">+C68/C69-1</f>
        <v>1.65066026410563E-2</v>
      </c>
      <c r="G68" s="3">
        <f t="shared" si="2"/>
        <v>7.9679052405015049E-3</v>
      </c>
      <c r="H68" s="4">
        <f t="shared" ref="H68:H131" si="3">+G69</f>
        <v>-9.3213040614910092E-3</v>
      </c>
    </row>
    <row r="69" spans="2:8" x14ac:dyDescent="0.3">
      <c r="B69" s="1" t="s">
        <v>141</v>
      </c>
      <c r="C69" s="1">
        <v>33.32</v>
      </c>
      <c r="D69" s="1">
        <v>2151.13</v>
      </c>
      <c r="F69" s="3">
        <f t="shared" si="2"/>
        <v>-1.9711679905854762E-2</v>
      </c>
      <c r="G69" s="3">
        <f t="shared" si="2"/>
        <v>-9.3213040614910092E-3</v>
      </c>
      <c r="H69" s="4">
        <f t="shared" si="3"/>
        <v>5.2964679410907323E-3</v>
      </c>
    </row>
    <row r="70" spans="2:8" x14ac:dyDescent="0.3">
      <c r="B70" s="1" t="s">
        <v>142</v>
      </c>
      <c r="C70" s="1">
        <v>33.99</v>
      </c>
      <c r="D70" s="1">
        <v>2171.37</v>
      </c>
      <c r="F70" s="3">
        <f t="shared" si="2"/>
        <v>4.7295300029561727E-3</v>
      </c>
      <c r="G70" s="3">
        <f t="shared" si="2"/>
        <v>5.2964679410907323E-3</v>
      </c>
      <c r="H70" s="4">
        <f t="shared" si="3"/>
        <v>6.4442477051396274E-3</v>
      </c>
    </row>
    <row r="71" spans="2:8" x14ac:dyDescent="0.3">
      <c r="B71" s="1" t="s">
        <v>143</v>
      </c>
      <c r="C71" s="1">
        <v>33.83</v>
      </c>
      <c r="D71" s="1">
        <v>2159.9299999999998</v>
      </c>
      <c r="F71" s="3">
        <f t="shared" si="2"/>
        <v>5.648038049940407E-3</v>
      </c>
      <c r="G71" s="3">
        <f t="shared" si="2"/>
        <v>6.4442477051396274E-3</v>
      </c>
      <c r="H71" s="4">
        <f t="shared" si="3"/>
        <v>-8.58783474770064E-3</v>
      </c>
    </row>
    <row r="72" spans="2:8" x14ac:dyDescent="0.3">
      <c r="B72" s="1" t="s">
        <v>144</v>
      </c>
      <c r="C72" s="1">
        <v>33.64</v>
      </c>
      <c r="D72" s="1">
        <v>2146.1</v>
      </c>
      <c r="F72" s="3">
        <f t="shared" si="2"/>
        <v>-1.8096906012842862E-2</v>
      </c>
      <c r="G72" s="3">
        <f t="shared" si="2"/>
        <v>-8.58783474770064E-3</v>
      </c>
      <c r="H72" s="4">
        <f t="shared" si="3"/>
        <v>-5.7367787688660243E-3</v>
      </c>
    </row>
    <row r="73" spans="2:8" x14ac:dyDescent="0.3">
      <c r="B73" s="1" t="s">
        <v>145</v>
      </c>
      <c r="C73" s="1">
        <v>34.26</v>
      </c>
      <c r="D73" s="1">
        <v>2164.69</v>
      </c>
      <c r="F73" s="3">
        <f t="shared" si="2"/>
        <v>3.2210834553441092E-3</v>
      </c>
      <c r="G73" s="3">
        <f t="shared" si="2"/>
        <v>-5.7367787688660243E-3</v>
      </c>
      <c r="H73" s="4">
        <f t="shared" si="3"/>
        <v>6.4998705573431348E-3</v>
      </c>
    </row>
    <row r="74" spans="2:8" x14ac:dyDescent="0.3">
      <c r="B74" s="1" t="s">
        <v>146</v>
      </c>
      <c r="C74" s="1">
        <v>34.15</v>
      </c>
      <c r="D74" s="1">
        <v>2177.1799999999998</v>
      </c>
      <c r="F74" s="3">
        <f t="shared" si="2"/>
        <v>-3.7922987164528132E-3</v>
      </c>
      <c r="G74" s="3">
        <f t="shared" si="2"/>
        <v>6.4998705573431348E-3</v>
      </c>
      <c r="H74" s="4">
        <f t="shared" si="3"/>
        <v>1.0917112199498868E-2</v>
      </c>
    </row>
    <row r="75" spans="2:8" x14ac:dyDescent="0.3">
      <c r="B75" s="1" t="s">
        <v>147</v>
      </c>
      <c r="C75" s="1">
        <v>34.28</v>
      </c>
      <c r="D75" s="1">
        <v>2163.12</v>
      </c>
      <c r="F75" s="3">
        <f t="shared" si="2"/>
        <v>1.3901212658976592E-2</v>
      </c>
      <c r="G75" s="3">
        <f t="shared" si="2"/>
        <v>1.0917112199498868E-2</v>
      </c>
      <c r="H75" s="4">
        <f t="shared" si="3"/>
        <v>2.9918845132592686E-4</v>
      </c>
    </row>
    <row r="76" spans="2:8" x14ac:dyDescent="0.3">
      <c r="B76" s="1" t="s">
        <v>148</v>
      </c>
      <c r="C76" s="1">
        <v>33.81</v>
      </c>
      <c r="D76" s="1">
        <v>2139.7600000000002</v>
      </c>
      <c r="F76" s="3">
        <f t="shared" si="2"/>
        <v>4.7548291233285855E-3</v>
      </c>
      <c r="G76" s="3">
        <f t="shared" si="2"/>
        <v>2.9918845132592686E-4</v>
      </c>
      <c r="H76" s="4">
        <f t="shared" si="3"/>
        <v>-1.8698928551330596E-5</v>
      </c>
    </row>
    <row r="77" spans="2:8" x14ac:dyDescent="0.3">
      <c r="B77" s="1" t="s">
        <v>149</v>
      </c>
      <c r="C77" s="1">
        <v>33.65</v>
      </c>
      <c r="D77" s="1">
        <v>2139.12</v>
      </c>
      <c r="F77" s="3">
        <f t="shared" si="2"/>
        <v>-8.54449027695936E-3</v>
      </c>
      <c r="G77" s="3">
        <f t="shared" si="2"/>
        <v>-1.8698928551330596E-5</v>
      </c>
      <c r="H77" s="4">
        <f t="shared" si="3"/>
        <v>-3.7722492851356426E-3</v>
      </c>
    </row>
    <row r="78" spans="2:8" x14ac:dyDescent="0.3">
      <c r="B78" s="1" t="s">
        <v>150</v>
      </c>
      <c r="C78" s="1">
        <v>33.94</v>
      </c>
      <c r="D78" s="1">
        <v>2139.16</v>
      </c>
      <c r="F78" s="3">
        <f t="shared" si="2"/>
        <v>-5.8582308142941519E-3</v>
      </c>
      <c r="G78" s="3">
        <f t="shared" si="2"/>
        <v>-3.7722492851356426E-3</v>
      </c>
      <c r="H78" s="4">
        <f t="shared" si="3"/>
        <v>1.010927804983619E-2</v>
      </c>
    </row>
    <row r="79" spans="2:8" x14ac:dyDescent="0.3">
      <c r="B79" s="1" t="s">
        <v>151</v>
      </c>
      <c r="C79" s="1">
        <v>34.14</v>
      </c>
      <c r="D79" s="1">
        <v>2147.2600000000002</v>
      </c>
      <c r="F79" s="3">
        <f t="shared" si="2"/>
        <v>5.8927519151443786E-3</v>
      </c>
      <c r="G79" s="3">
        <f t="shared" si="2"/>
        <v>1.010927804983619E-2</v>
      </c>
      <c r="H79" s="4">
        <f t="shared" si="3"/>
        <v>-5.8767665560266469E-4</v>
      </c>
    </row>
    <row r="80" spans="2:8" x14ac:dyDescent="0.3">
      <c r="B80" s="1" t="s">
        <v>152</v>
      </c>
      <c r="C80" s="1">
        <v>33.94</v>
      </c>
      <c r="D80" s="1">
        <v>2125.77</v>
      </c>
      <c r="F80" s="3">
        <f t="shared" si="2"/>
        <v>-2.9377203290247289E-3</v>
      </c>
      <c r="G80" s="3">
        <f t="shared" si="2"/>
        <v>-5.8767665560266469E-4</v>
      </c>
      <c r="H80" s="4">
        <f t="shared" si="3"/>
        <v>-1.4830665480954464E-2</v>
      </c>
    </row>
    <row r="81" spans="2:8" x14ac:dyDescent="0.3">
      <c r="B81" s="1" t="s">
        <v>153</v>
      </c>
      <c r="C81" s="1">
        <v>34.04</v>
      </c>
      <c r="D81" s="1">
        <v>2127.02</v>
      </c>
      <c r="F81" s="3">
        <f t="shared" si="2"/>
        <v>-1.7604617604617623E-2</v>
      </c>
      <c r="G81" s="3">
        <f t="shared" si="2"/>
        <v>-1.4830665480954464E-2</v>
      </c>
      <c r="H81" s="4">
        <f t="shared" si="3"/>
        <v>1.4677062331693191E-2</v>
      </c>
    </row>
    <row r="82" spans="2:8" x14ac:dyDescent="0.3">
      <c r="B82" s="1" t="s">
        <v>154</v>
      </c>
      <c r="C82" s="1">
        <v>34.65</v>
      </c>
      <c r="D82" s="1">
        <v>2159.04</v>
      </c>
      <c r="F82" s="3">
        <f t="shared" si="2"/>
        <v>1.6129032258064502E-2</v>
      </c>
      <c r="G82" s="3">
        <f t="shared" si="2"/>
        <v>1.4677062331693191E-2</v>
      </c>
      <c r="H82" s="4">
        <f t="shared" si="3"/>
        <v>-2.4522073992573334E-2</v>
      </c>
    </row>
    <row r="83" spans="2:8" x14ac:dyDescent="0.3">
      <c r="B83" s="1" t="s">
        <v>155</v>
      </c>
      <c r="C83" s="1">
        <v>34.1</v>
      </c>
      <c r="D83" s="1">
        <v>2127.81</v>
      </c>
      <c r="F83" s="3">
        <f t="shared" si="2"/>
        <v>-1.7857142857142794E-2</v>
      </c>
      <c r="G83" s="3">
        <f t="shared" si="2"/>
        <v>-2.4522073992573334E-2</v>
      </c>
      <c r="H83" s="4">
        <f t="shared" si="3"/>
        <v>-2.2230760786033921E-3</v>
      </c>
    </row>
    <row r="84" spans="2:8" x14ac:dyDescent="0.3">
      <c r="B84" s="1" t="s">
        <v>156</v>
      </c>
      <c r="C84" s="1">
        <v>34.72</v>
      </c>
      <c r="D84" s="1">
        <v>2181.3000000000002</v>
      </c>
      <c r="F84" s="3">
        <f t="shared" si="2"/>
        <v>-3.4443168771528532E-3</v>
      </c>
      <c r="G84" s="3">
        <f t="shared" si="2"/>
        <v>-2.2230760786033921E-3</v>
      </c>
      <c r="H84" s="4">
        <f t="shared" si="3"/>
        <v>-1.4635395704520882E-4</v>
      </c>
    </row>
    <row r="85" spans="2:8" x14ac:dyDescent="0.3">
      <c r="B85" s="1" t="s">
        <v>157</v>
      </c>
      <c r="C85" s="1">
        <v>34.840000000000003</v>
      </c>
      <c r="D85" s="1">
        <v>2186.16</v>
      </c>
      <c r="F85" s="3">
        <f t="shared" si="2"/>
        <v>2.0132297958008749E-3</v>
      </c>
      <c r="G85" s="3">
        <f t="shared" si="2"/>
        <v>-1.4635395704520882E-4</v>
      </c>
      <c r="H85" s="4">
        <f t="shared" si="3"/>
        <v>2.9816787309975279E-3</v>
      </c>
    </row>
    <row r="86" spans="2:8" x14ac:dyDescent="0.3">
      <c r="B86" s="1" t="s">
        <v>158</v>
      </c>
      <c r="C86" s="1">
        <v>34.770000000000003</v>
      </c>
      <c r="D86" s="1">
        <v>2186.48</v>
      </c>
      <c r="F86" s="3">
        <f t="shared" si="2"/>
        <v>0</v>
      </c>
      <c r="G86" s="3">
        <f t="shared" si="2"/>
        <v>2.9816787309975279E-3</v>
      </c>
      <c r="H86" s="4">
        <f t="shared" si="3"/>
        <v>0</v>
      </c>
    </row>
    <row r="87" spans="2:8" x14ac:dyDescent="0.3">
      <c r="B87" s="1" t="s">
        <v>159</v>
      </c>
      <c r="C87" s="1">
        <v>34.770000000000003</v>
      </c>
      <c r="D87" s="1">
        <v>2179.98</v>
      </c>
      <c r="F87" s="3">
        <f t="shared" si="2"/>
        <v>0</v>
      </c>
      <c r="G87" s="3">
        <f t="shared" si="2"/>
        <v>0</v>
      </c>
      <c r="H87" s="4">
        <f t="shared" si="3"/>
        <v>4.2011000248749486E-3</v>
      </c>
    </row>
    <row r="88" spans="2:8" x14ac:dyDescent="0.3">
      <c r="B88" s="1" t="s">
        <v>160</v>
      </c>
      <c r="C88" s="1">
        <v>34.770000000000003</v>
      </c>
      <c r="D88" s="1">
        <v>2179.98</v>
      </c>
      <c r="F88" s="3">
        <f t="shared" si="2"/>
        <v>2.5951557093426558E-3</v>
      </c>
      <c r="G88" s="3">
        <f t="shared" si="2"/>
        <v>4.2011000248749486E-3</v>
      </c>
      <c r="H88" s="4">
        <f t="shared" si="3"/>
        <v>-4.1456505216475037E-5</v>
      </c>
    </row>
    <row r="89" spans="2:8" x14ac:dyDescent="0.3">
      <c r="B89" s="1" t="s">
        <v>161</v>
      </c>
      <c r="C89" s="1">
        <v>34.68</v>
      </c>
      <c r="D89" s="1">
        <v>2170.86</v>
      </c>
      <c r="F89" s="3">
        <f t="shared" si="2"/>
        <v>-3.4482758620688614E-3</v>
      </c>
      <c r="G89" s="3">
        <f t="shared" si="2"/>
        <v>-4.1456505216475037E-5</v>
      </c>
      <c r="H89" s="4">
        <f t="shared" si="3"/>
        <v>-2.3757880999210057E-3</v>
      </c>
    </row>
    <row r="90" spans="2:8" x14ac:dyDescent="0.3">
      <c r="B90" s="1" t="s">
        <v>162</v>
      </c>
      <c r="C90" s="1">
        <v>34.799999999999997</v>
      </c>
      <c r="D90" s="1">
        <v>2170.9499999999998</v>
      </c>
      <c r="F90" s="3">
        <f t="shared" si="2"/>
        <v>-2.2935779816515289E-3</v>
      </c>
      <c r="G90" s="3">
        <f t="shared" si="2"/>
        <v>-2.3757880999210057E-3</v>
      </c>
      <c r="H90" s="4">
        <f t="shared" si="3"/>
        <v>-1.9537878718389745E-3</v>
      </c>
    </row>
    <row r="91" spans="2:8" x14ac:dyDescent="0.3">
      <c r="B91" s="1" t="s">
        <v>163</v>
      </c>
      <c r="C91" s="1">
        <v>34.880000000000003</v>
      </c>
      <c r="D91" s="1">
        <v>2176.12</v>
      </c>
      <c r="F91" s="3">
        <f t="shared" si="2"/>
        <v>-6.5508402164624613E-3</v>
      </c>
      <c r="G91" s="3">
        <f t="shared" si="2"/>
        <v>-1.9537878718389745E-3</v>
      </c>
      <c r="H91" s="4">
        <f t="shared" si="3"/>
        <v>5.2281193523402436E-3</v>
      </c>
    </row>
    <row r="92" spans="2:8" x14ac:dyDescent="0.3">
      <c r="B92" s="1" t="s">
        <v>164</v>
      </c>
      <c r="C92" s="1">
        <v>35.11</v>
      </c>
      <c r="D92" s="1">
        <v>2180.38</v>
      </c>
      <c r="F92" s="3">
        <f t="shared" si="2"/>
        <v>8.3285468121769846E-3</v>
      </c>
      <c r="G92" s="3">
        <f t="shared" si="2"/>
        <v>5.2281193523402436E-3</v>
      </c>
      <c r="H92" s="4">
        <f t="shared" si="3"/>
        <v>-1.5788480393283955E-3</v>
      </c>
    </row>
    <row r="93" spans="2:8" x14ac:dyDescent="0.3">
      <c r="B93" s="1" t="s">
        <v>165</v>
      </c>
      <c r="C93" s="1">
        <v>34.82</v>
      </c>
      <c r="D93" s="1">
        <v>2169.04</v>
      </c>
      <c r="F93" s="3">
        <f t="shared" si="2"/>
        <v>1.4380212827149741E-3</v>
      </c>
      <c r="G93" s="3">
        <f t="shared" si="2"/>
        <v>-1.5788480393283955E-3</v>
      </c>
      <c r="H93" s="4">
        <f t="shared" si="3"/>
        <v>-1.3652410546832749E-3</v>
      </c>
    </row>
    <row r="94" spans="2:8" x14ac:dyDescent="0.3">
      <c r="B94" s="1" t="s">
        <v>166</v>
      </c>
      <c r="C94" s="1">
        <v>34.770000000000003</v>
      </c>
      <c r="D94" s="1">
        <v>2172.4699999999998</v>
      </c>
      <c r="F94" s="3">
        <f t="shared" si="2"/>
        <v>-1.4359563469269476E-3</v>
      </c>
      <c r="G94" s="3">
        <f t="shared" si="2"/>
        <v>-1.3652410546832749E-3</v>
      </c>
      <c r="H94" s="4">
        <f t="shared" si="3"/>
        <v>-5.240294480771901E-3</v>
      </c>
    </row>
    <row r="95" spans="2:8" x14ac:dyDescent="0.3">
      <c r="B95" s="1" t="s">
        <v>167</v>
      </c>
      <c r="C95" s="1">
        <v>34.82</v>
      </c>
      <c r="D95" s="1">
        <v>2175.44</v>
      </c>
      <c r="F95" s="3">
        <f t="shared" si="2"/>
        <v>-7.6944998575093626E-3</v>
      </c>
      <c r="G95" s="3">
        <f t="shared" si="2"/>
        <v>-5.240294480771901E-3</v>
      </c>
      <c r="H95" s="4">
        <f t="shared" si="3"/>
        <v>1.9517648352453953E-3</v>
      </c>
    </row>
    <row r="96" spans="2:8" x14ac:dyDescent="0.3">
      <c r="B96" s="1" t="s">
        <v>168</v>
      </c>
      <c r="C96" s="1">
        <v>35.090000000000003</v>
      </c>
      <c r="D96" s="1">
        <v>2186.9</v>
      </c>
      <c r="F96" s="3">
        <f t="shared" si="2"/>
        <v>7.1756601607346759E-3</v>
      </c>
      <c r="G96" s="3">
        <f t="shared" si="2"/>
        <v>1.9517648352453953E-3</v>
      </c>
      <c r="H96" s="4">
        <f t="shared" si="3"/>
        <v>-5.6322033820699335E-4</v>
      </c>
    </row>
    <row r="97" spans="2:8" x14ac:dyDescent="0.3">
      <c r="B97" s="1" t="s">
        <v>169</v>
      </c>
      <c r="C97" s="1">
        <v>34.840000000000003</v>
      </c>
      <c r="D97" s="1">
        <v>2182.64</v>
      </c>
      <c r="F97" s="3">
        <f t="shared" si="2"/>
        <v>-4.0022870211547934E-3</v>
      </c>
      <c r="G97" s="3">
        <f t="shared" si="2"/>
        <v>-5.6322033820699335E-4</v>
      </c>
      <c r="H97" s="4">
        <f t="shared" si="3"/>
        <v>-1.4403160464925291E-3</v>
      </c>
    </row>
    <row r="98" spans="2:8" x14ac:dyDescent="0.3">
      <c r="B98" s="1" t="s">
        <v>170</v>
      </c>
      <c r="C98" s="1">
        <v>34.979999999999997</v>
      </c>
      <c r="D98" s="1">
        <v>2183.87</v>
      </c>
      <c r="F98" s="3">
        <f t="shared" si="2"/>
        <v>-5.9676044330776445E-3</v>
      </c>
      <c r="G98" s="3">
        <f t="shared" si="2"/>
        <v>-1.4403160464925291E-3</v>
      </c>
      <c r="H98" s="4">
        <f t="shared" si="3"/>
        <v>2.1995949079378629E-3</v>
      </c>
    </row>
    <row r="99" spans="2:8" x14ac:dyDescent="0.3">
      <c r="B99" s="1" t="s">
        <v>171</v>
      </c>
      <c r="C99" s="1">
        <v>35.19</v>
      </c>
      <c r="D99" s="1">
        <v>2187.02</v>
      </c>
      <c r="F99" s="3">
        <f t="shared" si="2"/>
        <v>1.422879908935526E-3</v>
      </c>
      <c r="G99" s="3">
        <f t="shared" si="2"/>
        <v>2.1995949079378629E-3</v>
      </c>
      <c r="H99" s="4">
        <f t="shared" si="3"/>
        <v>1.868558180106783E-3</v>
      </c>
    </row>
    <row r="100" spans="2:8" x14ac:dyDescent="0.3">
      <c r="B100" s="1" t="s">
        <v>172</v>
      </c>
      <c r="C100" s="1">
        <v>35.14</v>
      </c>
      <c r="D100" s="1">
        <v>2182.2199999999998</v>
      </c>
      <c r="F100" s="3">
        <f t="shared" si="2"/>
        <v>1.0060362173038184E-2</v>
      </c>
      <c r="G100" s="3">
        <f t="shared" si="2"/>
        <v>1.868558180106783E-3</v>
      </c>
      <c r="H100" s="4">
        <f t="shared" si="3"/>
        <v>-5.4790767755633629E-3</v>
      </c>
    </row>
    <row r="101" spans="2:8" x14ac:dyDescent="0.3">
      <c r="B101" s="1" t="s">
        <v>173</v>
      </c>
      <c r="C101" s="1">
        <v>34.79</v>
      </c>
      <c r="D101" s="1">
        <v>2178.15</v>
      </c>
      <c r="F101" s="3">
        <f t="shared" si="2"/>
        <v>-9.114212475078376E-3</v>
      </c>
      <c r="G101" s="3">
        <f t="shared" si="2"/>
        <v>-5.4790767755633629E-3</v>
      </c>
      <c r="H101" s="4">
        <f t="shared" si="3"/>
        <v>2.7929763512739569E-3</v>
      </c>
    </row>
    <row r="102" spans="2:8" x14ac:dyDescent="0.3">
      <c r="B102" s="1" t="s">
        <v>174</v>
      </c>
      <c r="C102" s="1">
        <v>35.11</v>
      </c>
      <c r="D102" s="1">
        <v>2190.15</v>
      </c>
      <c r="F102" s="3">
        <f t="shared" si="2"/>
        <v>3.7164093767867445E-3</v>
      </c>
      <c r="G102" s="3">
        <f t="shared" si="2"/>
        <v>2.7929763512739569E-3</v>
      </c>
      <c r="H102" s="4">
        <f t="shared" si="3"/>
        <v>-7.960508557545154E-4</v>
      </c>
    </row>
    <row r="103" spans="2:8" x14ac:dyDescent="0.3">
      <c r="B103" s="1" t="s">
        <v>175</v>
      </c>
      <c r="C103" s="1">
        <v>34.979999999999997</v>
      </c>
      <c r="D103" s="1">
        <v>2184.0500000000002</v>
      </c>
      <c r="F103" s="3">
        <f t="shared" si="2"/>
        <v>-4.8364153627311612E-3</v>
      </c>
      <c r="G103" s="3">
        <f t="shared" si="2"/>
        <v>-7.960508557545154E-4</v>
      </c>
      <c r="H103" s="4">
        <f t="shared" si="3"/>
        <v>4.7345655461528136E-3</v>
      </c>
    </row>
    <row r="104" spans="2:8" x14ac:dyDescent="0.3">
      <c r="B104" t="s">
        <v>176</v>
      </c>
      <c r="C104">
        <v>35.15</v>
      </c>
      <c r="D104">
        <v>2185.79</v>
      </c>
      <c r="F104" s="3">
        <f t="shared" si="2"/>
        <v>5.6931397665804795E-4</v>
      </c>
      <c r="G104" s="3">
        <f t="shared" si="2"/>
        <v>4.7345655461528136E-3</v>
      </c>
      <c r="H104" s="4">
        <f t="shared" si="3"/>
        <v>-2.8646859845811168E-3</v>
      </c>
    </row>
    <row r="105" spans="2:8" x14ac:dyDescent="0.3">
      <c r="B105" t="s">
        <v>177</v>
      </c>
      <c r="C105">
        <v>35.130000000000003</v>
      </c>
      <c r="D105">
        <v>2175.4899999999998</v>
      </c>
      <c r="F105" s="3">
        <f t="shared" si="2"/>
        <v>1.4253135689852314E-3</v>
      </c>
      <c r="G105" s="3">
        <f t="shared" si="2"/>
        <v>-2.8646859845811168E-3</v>
      </c>
      <c r="H105" s="4">
        <f t="shared" si="3"/>
        <v>3.8974913911293818E-4</v>
      </c>
    </row>
    <row r="106" spans="2:8" x14ac:dyDescent="0.3">
      <c r="B106" t="s">
        <v>178</v>
      </c>
      <c r="C106">
        <v>35.08</v>
      </c>
      <c r="D106">
        <v>2181.7399999999998</v>
      </c>
      <c r="F106" s="3">
        <f t="shared" si="2"/>
        <v>4.294302891497237E-3</v>
      </c>
      <c r="G106" s="3">
        <f t="shared" si="2"/>
        <v>3.8974913911293818E-4</v>
      </c>
      <c r="H106" s="4">
        <f t="shared" si="3"/>
        <v>-9.0706272018037382E-4</v>
      </c>
    </row>
    <row r="107" spans="2:8" x14ac:dyDescent="0.3">
      <c r="B107" t="s">
        <v>179</v>
      </c>
      <c r="C107">
        <v>34.93</v>
      </c>
      <c r="D107">
        <v>2180.89</v>
      </c>
      <c r="F107" s="3">
        <f t="shared" si="2"/>
        <v>-1.4390519187358897E-2</v>
      </c>
      <c r="G107" s="3">
        <f t="shared" si="2"/>
        <v>-9.0706272018037382E-4</v>
      </c>
      <c r="H107" s="4">
        <f t="shared" si="3"/>
        <v>8.6034423010279415E-3</v>
      </c>
    </row>
    <row r="108" spans="2:8" x14ac:dyDescent="0.3">
      <c r="B108" t="s">
        <v>180</v>
      </c>
      <c r="C108">
        <v>35.44</v>
      </c>
      <c r="D108">
        <v>2182.87</v>
      </c>
      <c r="F108" s="3">
        <f t="shared" si="2"/>
        <v>8.2503556187767391E-3</v>
      </c>
      <c r="G108" s="3">
        <f t="shared" si="2"/>
        <v>8.6034423010279415E-3</v>
      </c>
      <c r="H108" s="4">
        <f t="shared" si="3"/>
        <v>2.1258994634409945E-4</v>
      </c>
    </row>
    <row r="109" spans="2:8" x14ac:dyDescent="0.3">
      <c r="B109" t="s">
        <v>181</v>
      </c>
      <c r="C109">
        <v>35.15</v>
      </c>
      <c r="D109">
        <v>2164.25</v>
      </c>
      <c r="F109" s="3">
        <f t="shared" si="2"/>
        <v>-3.9671294984414684E-3</v>
      </c>
      <c r="G109" s="3">
        <f t="shared" si="2"/>
        <v>2.1258994634409945E-4</v>
      </c>
      <c r="H109" s="4">
        <f t="shared" si="3"/>
        <v>3.1339387954731901E-3</v>
      </c>
    </row>
    <row r="110" spans="2:8" x14ac:dyDescent="0.3">
      <c r="B110" t="s">
        <v>182</v>
      </c>
      <c r="C110">
        <v>35.29</v>
      </c>
      <c r="D110">
        <v>2163.79</v>
      </c>
      <c r="F110" s="3">
        <f t="shared" si="2"/>
        <v>-3.0228084638637021E-2</v>
      </c>
      <c r="G110" s="3">
        <f t="shared" si="2"/>
        <v>3.1339387954731901E-3</v>
      </c>
      <c r="H110" s="4">
        <f t="shared" si="3"/>
        <v>-6.3615927475078049E-3</v>
      </c>
    </row>
    <row r="111" spans="2:8" x14ac:dyDescent="0.3">
      <c r="B111" t="s">
        <v>183</v>
      </c>
      <c r="C111">
        <v>36.39</v>
      </c>
      <c r="D111">
        <v>2157.0300000000002</v>
      </c>
      <c r="F111" s="3">
        <f t="shared" si="2"/>
        <v>-2.465826856070763E-2</v>
      </c>
      <c r="G111" s="3">
        <f t="shared" si="2"/>
        <v>-6.3615927475078049E-3</v>
      </c>
      <c r="H111" s="4">
        <f t="shared" si="3"/>
        <v>-1.2697828487301388E-3</v>
      </c>
    </row>
    <row r="112" spans="2:8" x14ac:dyDescent="0.3">
      <c r="B112" t="s">
        <v>184</v>
      </c>
      <c r="C112">
        <v>37.31</v>
      </c>
      <c r="D112">
        <v>2170.84</v>
      </c>
      <c r="F112" s="3">
        <f t="shared" si="2"/>
        <v>1.1385199240986799E-2</v>
      </c>
      <c r="G112" s="3">
        <f t="shared" si="2"/>
        <v>-1.2697828487301388E-3</v>
      </c>
      <c r="H112" s="4">
        <f t="shared" si="3"/>
        <v>1.6312913007012764E-3</v>
      </c>
    </row>
    <row r="113" spans="2:8" x14ac:dyDescent="0.3">
      <c r="B113" t="s">
        <v>185</v>
      </c>
      <c r="C113">
        <v>36.89</v>
      </c>
      <c r="D113">
        <v>2173.6</v>
      </c>
      <c r="F113" s="3">
        <f t="shared" si="2"/>
        <v>5.9994545950368128E-3</v>
      </c>
      <c r="G113" s="3">
        <f t="shared" si="2"/>
        <v>1.6312913007012764E-3</v>
      </c>
      <c r="H113" s="4">
        <f t="shared" si="3"/>
        <v>1.6062180948777094E-3</v>
      </c>
    </row>
    <row r="114" spans="2:8" x14ac:dyDescent="0.3">
      <c r="B114" t="s">
        <v>186</v>
      </c>
      <c r="C114">
        <v>36.67</v>
      </c>
      <c r="D114">
        <v>2170.06</v>
      </c>
      <c r="F114" s="3">
        <f t="shared" si="2"/>
        <v>-4.8846675712347354E-3</v>
      </c>
      <c r="G114" s="3">
        <f t="shared" si="2"/>
        <v>1.6062180948777094E-3</v>
      </c>
      <c r="H114" s="4">
        <f t="shared" si="3"/>
        <v>-1.1986096128490109E-3</v>
      </c>
    </row>
    <row r="115" spans="2:8" x14ac:dyDescent="0.3">
      <c r="B115" t="s">
        <v>187</v>
      </c>
      <c r="C115">
        <v>36.85</v>
      </c>
      <c r="D115">
        <v>2166.58</v>
      </c>
      <c r="F115" s="3">
        <f t="shared" si="2"/>
        <v>5.4303556882984161E-4</v>
      </c>
      <c r="G115" s="3">
        <f t="shared" si="2"/>
        <v>-1.1986096128490109E-3</v>
      </c>
      <c r="H115" s="4">
        <f t="shared" si="3"/>
        <v>3.2280675865115072E-4</v>
      </c>
    </row>
    <row r="116" spans="2:8" x14ac:dyDescent="0.3">
      <c r="B116" t="s">
        <v>188</v>
      </c>
      <c r="C116">
        <v>36.83</v>
      </c>
      <c r="D116">
        <v>2169.1799999999998</v>
      </c>
      <c r="F116" s="3">
        <f t="shared" si="2"/>
        <v>1.3594344752583254E-3</v>
      </c>
      <c r="G116" s="3">
        <f t="shared" si="2"/>
        <v>3.2280675865115072E-4</v>
      </c>
      <c r="H116" s="4">
        <f t="shared" si="3"/>
        <v>-3.0114527155947757E-3</v>
      </c>
    </row>
    <row r="117" spans="2:8" x14ac:dyDescent="0.3">
      <c r="B117" t="s">
        <v>189</v>
      </c>
      <c r="C117">
        <v>36.78</v>
      </c>
      <c r="D117">
        <v>2168.48</v>
      </c>
      <c r="F117" s="3">
        <f t="shared" si="2"/>
        <v>1.0887316276537717E-3</v>
      </c>
      <c r="G117" s="3">
        <f t="shared" si="2"/>
        <v>-3.0114527155947757E-3</v>
      </c>
      <c r="H117" s="4">
        <f t="shared" si="3"/>
        <v>4.5539149350859454E-3</v>
      </c>
    </row>
    <row r="118" spans="2:8" x14ac:dyDescent="0.3">
      <c r="B118" t="s">
        <v>190</v>
      </c>
      <c r="C118">
        <v>36.74</v>
      </c>
      <c r="D118">
        <v>2175.0300000000002</v>
      </c>
      <c r="F118" s="3">
        <f t="shared" si="2"/>
        <v>8.1721601743400818E-4</v>
      </c>
      <c r="G118" s="3">
        <f t="shared" si="2"/>
        <v>4.5539149350859454E-3</v>
      </c>
      <c r="H118" s="4">
        <f t="shared" si="3"/>
        <v>-3.6124840084306165E-3</v>
      </c>
    </row>
    <row r="119" spans="2:8" x14ac:dyDescent="0.3">
      <c r="B119" t="s">
        <v>191</v>
      </c>
      <c r="C119">
        <v>36.71</v>
      </c>
      <c r="D119">
        <v>2165.17</v>
      </c>
      <c r="F119" s="3">
        <f t="shared" si="2"/>
        <v>8.178844056707657E-4</v>
      </c>
      <c r="G119" s="3">
        <f t="shared" si="2"/>
        <v>-3.6124840084306165E-3</v>
      </c>
      <c r="H119" s="4">
        <f t="shared" si="3"/>
        <v>4.2703047444747622E-3</v>
      </c>
    </row>
    <row r="120" spans="2:8" x14ac:dyDescent="0.3">
      <c r="B120" t="s">
        <v>192</v>
      </c>
      <c r="C120">
        <v>36.68</v>
      </c>
      <c r="D120">
        <v>2173.02</v>
      </c>
      <c r="F120" s="3">
        <f t="shared" si="2"/>
        <v>1.0917030567685337E-3</v>
      </c>
      <c r="G120" s="3">
        <f t="shared" si="2"/>
        <v>4.2703047444747622E-3</v>
      </c>
      <c r="H120" s="4">
        <f t="shared" si="3"/>
        <v>-1.4352366756040791E-3</v>
      </c>
    </row>
    <row r="121" spans="2:8" x14ac:dyDescent="0.3">
      <c r="B121" t="s">
        <v>193</v>
      </c>
      <c r="C121">
        <v>36.64</v>
      </c>
      <c r="D121">
        <v>2163.7800000000002</v>
      </c>
      <c r="F121" s="3">
        <f t="shared" si="2"/>
        <v>0</v>
      </c>
      <c r="G121" s="3">
        <f t="shared" si="2"/>
        <v>-1.4352366756040791E-3</v>
      </c>
      <c r="H121" s="4">
        <f t="shared" si="3"/>
        <v>2.3823401519147414E-3</v>
      </c>
    </row>
    <row r="122" spans="2:8" x14ac:dyDescent="0.3">
      <c r="B122" t="s">
        <v>194</v>
      </c>
      <c r="C122">
        <v>36.64</v>
      </c>
      <c r="D122">
        <v>2166.89</v>
      </c>
      <c r="F122" s="3">
        <f t="shared" si="2"/>
        <v>-3.5354908893120429E-3</v>
      </c>
      <c r="G122" s="3">
        <f t="shared" si="2"/>
        <v>2.3823401519147414E-3</v>
      </c>
      <c r="H122" s="4">
        <f t="shared" si="3"/>
        <v>-9.2894280762578774E-4</v>
      </c>
    </row>
    <row r="123" spans="2:8" x14ac:dyDescent="0.3">
      <c r="B123" t="s">
        <v>195</v>
      </c>
      <c r="C123">
        <v>36.770000000000003</v>
      </c>
      <c r="D123">
        <v>2161.7399999999998</v>
      </c>
      <c r="F123" s="3">
        <f t="shared" si="2"/>
        <v>-4.0628385698807667E-3</v>
      </c>
      <c r="G123" s="3">
        <f t="shared" si="2"/>
        <v>-9.2894280762578774E-4</v>
      </c>
      <c r="H123" s="4">
        <f t="shared" si="3"/>
        <v>5.2591721914301282E-3</v>
      </c>
    </row>
    <row r="124" spans="2:8" x14ac:dyDescent="0.3">
      <c r="B124" t="s">
        <v>196</v>
      </c>
      <c r="C124">
        <v>36.92</v>
      </c>
      <c r="D124">
        <v>2163.75</v>
      </c>
      <c r="F124" s="3">
        <f t="shared" si="2"/>
        <v>1.6799779675020554E-2</v>
      </c>
      <c r="G124" s="3">
        <f t="shared" si="2"/>
        <v>5.2591721914301282E-3</v>
      </c>
      <c r="H124" s="4">
        <f t="shared" si="3"/>
        <v>1.3474959807435738E-4</v>
      </c>
    </row>
    <row r="125" spans="2:8" x14ac:dyDescent="0.3">
      <c r="B125" t="s">
        <v>197</v>
      </c>
      <c r="C125">
        <v>36.31</v>
      </c>
      <c r="D125">
        <v>2152.4299999999998</v>
      </c>
      <c r="F125" s="3">
        <f t="shared" si="2"/>
        <v>1.9315673289184154E-3</v>
      </c>
      <c r="G125" s="3">
        <f t="shared" si="2"/>
        <v>1.3474959807435738E-4</v>
      </c>
      <c r="H125" s="4">
        <f t="shared" si="3"/>
        <v>7.0093020644219628E-3</v>
      </c>
    </row>
    <row r="126" spans="2:8" x14ac:dyDescent="0.3">
      <c r="B126" t="s">
        <v>198</v>
      </c>
      <c r="C126">
        <v>36.24</v>
      </c>
      <c r="D126">
        <v>2152.14</v>
      </c>
      <c r="F126" s="3">
        <f t="shared" si="2"/>
        <v>2.4896265560165887E-3</v>
      </c>
      <c r="G126" s="3">
        <f t="shared" si="2"/>
        <v>7.0093020644219628E-3</v>
      </c>
      <c r="H126" s="4">
        <f t="shared" si="3"/>
        <v>3.4086107328981097E-3</v>
      </c>
    </row>
    <row r="127" spans="2:8" x14ac:dyDescent="0.3">
      <c r="B127" t="s">
        <v>199</v>
      </c>
      <c r="C127">
        <v>36.15</v>
      </c>
      <c r="D127">
        <v>2137.16</v>
      </c>
      <c r="F127" s="3">
        <f t="shared" si="2"/>
        <v>8.3056478405318934E-4</v>
      </c>
      <c r="G127" s="3">
        <f t="shared" si="2"/>
        <v>3.4086107328981097E-3</v>
      </c>
      <c r="H127" s="4">
        <f t="shared" si="3"/>
        <v>1.5253348586681925E-2</v>
      </c>
    </row>
    <row r="128" spans="2:8" x14ac:dyDescent="0.3">
      <c r="B128" t="s">
        <v>200</v>
      </c>
      <c r="C128">
        <v>36.119999999999997</v>
      </c>
      <c r="D128">
        <v>2129.9</v>
      </c>
      <c r="F128" s="3">
        <f t="shared" si="2"/>
        <v>9.7847358121330164E-3</v>
      </c>
      <c r="G128" s="3">
        <f t="shared" si="2"/>
        <v>1.5253348586681925E-2</v>
      </c>
      <c r="H128" s="4">
        <f t="shared" si="3"/>
        <v>-8.7154062665195653E-4</v>
      </c>
    </row>
    <row r="129" spans="2:8" x14ac:dyDescent="0.3">
      <c r="B129" t="s">
        <v>201</v>
      </c>
      <c r="C129">
        <v>35.770000000000003</v>
      </c>
      <c r="D129">
        <v>2097.9</v>
      </c>
      <c r="F129" s="3">
        <f t="shared" si="2"/>
        <v>-2.5097601784717094E-3</v>
      </c>
      <c r="G129" s="3">
        <f t="shared" si="2"/>
        <v>-8.7154062665195653E-4</v>
      </c>
      <c r="H129" s="4">
        <f t="shared" si="3"/>
        <v>5.3529960977711788E-3</v>
      </c>
    </row>
    <row r="130" spans="2:8" x14ac:dyDescent="0.3">
      <c r="B130" t="s">
        <v>202</v>
      </c>
      <c r="C130">
        <v>35.86</v>
      </c>
      <c r="D130">
        <v>2099.73</v>
      </c>
      <c r="F130" s="3">
        <f t="shared" si="2"/>
        <v>1.3962580284836434E-3</v>
      </c>
      <c r="G130" s="3">
        <f t="shared" si="2"/>
        <v>5.3529960977711788E-3</v>
      </c>
      <c r="H130" s="4">
        <f t="shared" si="3"/>
        <v>-6.8475237166835123E-3</v>
      </c>
    </row>
    <row r="131" spans="2:8" x14ac:dyDescent="0.3">
      <c r="B131" t="s">
        <v>203</v>
      </c>
      <c r="C131">
        <v>35.81</v>
      </c>
      <c r="D131">
        <v>2088.5500000000002</v>
      </c>
      <c r="F131" s="3">
        <f t="shared" si="2"/>
        <v>6.7472589260613169E-3</v>
      </c>
      <c r="G131" s="3">
        <f t="shared" si="2"/>
        <v>-6.8475237166835123E-3</v>
      </c>
      <c r="H131" s="4">
        <f t="shared" si="3"/>
        <v>0</v>
      </c>
    </row>
    <row r="132" spans="2:8" x14ac:dyDescent="0.3">
      <c r="B132" t="s">
        <v>204</v>
      </c>
      <c r="C132">
        <v>35.57</v>
      </c>
      <c r="D132">
        <v>2102.9499999999998</v>
      </c>
      <c r="F132" s="3">
        <f t="shared" ref="F132:G195" si="4">+C132/C133-1</f>
        <v>0</v>
      </c>
      <c r="G132" s="3">
        <f t="shared" si="4"/>
        <v>0</v>
      </c>
      <c r="H132" s="4">
        <f t="shared" ref="H132:H195" si="5">+G133</f>
        <v>1.9486769007936999E-3</v>
      </c>
    </row>
    <row r="133" spans="2:8" x14ac:dyDescent="0.3">
      <c r="B133" t="s">
        <v>205</v>
      </c>
      <c r="C133">
        <v>35.57</v>
      </c>
      <c r="D133">
        <v>2102.9499999999998</v>
      </c>
      <c r="F133" s="3">
        <f t="shared" si="4"/>
        <v>1.022436807725069E-2</v>
      </c>
      <c r="G133" s="3">
        <f t="shared" si="4"/>
        <v>1.9486769007936999E-3</v>
      </c>
      <c r="H133" s="4">
        <f t="shared" si="5"/>
        <v>1.3565002390415248E-2</v>
      </c>
    </row>
    <row r="134" spans="2:8" x14ac:dyDescent="0.3">
      <c r="B134" t="s">
        <v>206</v>
      </c>
      <c r="C134">
        <v>35.21</v>
      </c>
      <c r="D134">
        <v>2098.86</v>
      </c>
      <c r="F134" s="3">
        <f t="shared" si="4"/>
        <v>5.7126535275635604E-3</v>
      </c>
      <c r="G134" s="3">
        <f t="shared" si="4"/>
        <v>1.3565002390415248E-2</v>
      </c>
      <c r="H134" s="4">
        <f t="shared" si="5"/>
        <v>1.703264590465059E-2</v>
      </c>
    </row>
    <row r="135" spans="2:8" x14ac:dyDescent="0.3">
      <c r="B135" t="s">
        <v>207</v>
      </c>
      <c r="C135">
        <v>35.01</v>
      </c>
      <c r="D135">
        <v>2070.77</v>
      </c>
      <c r="F135" s="3">
        <f t="shared" si="4"/>
        <v>1.6550522648083543E-2</v>
      </c>
      <c r="G135" s="3">
        <f t="shared" si="4"/>
        <v>1.703264590465059E-2</v>
      </c>
      <c r="H135" s="4">
        <f t="shared" si="5"/>
        <v>1.7770202045447769E-2</v>
      </c>
    </row>
    <row r="136" spans="2:8" x14ac:dyDescent="0.3">
      <c r="B136" t="s">
        <v>208</v>
      </c>
      <c r="C136">
        <v>34.44</v>
      </c>
      <c r="D136">
        <v>2036.09</v>
      </c>
      <c r="F136" s="3">
        <f t="shared" si="4"/>
        <v>1.8934911242603603E-2</v>
      </c>
      <c r="G136" s="3">
        <f t="shared" si="4"/>
        <v>1.7770202045447769E-2</v>
      </c>
      <c r="H136" s="4">
        <f t="shared" si="5"/>
        <v>-1.809650487628911E-2</v>
      </c>
    </row>
    <row r="137" spans="2:8" x14ac:dyDescent="0.3">
      <c r="B137" t="s">
        <v>209</v>
      </c>
      <c r="C137">
        <v>33.799999999999997</v>
      </c>
      <c r="D137">
        <v>2000.54</v>
      </c>
      <c r="F137" s="3">
        <f t="shared" si="4"/>
        <v>-5.0044156608772816E-3</v>
      </c>
      <c r="G137" s="3">
        <f t="shared" si="4"/>
        <v>-1.809650487628911E-2</v>
      </c>
      <c r="H137" s="4">
        <f t="shared" si="5"/>
        <v>-3.5919784982870628E-2</v>
      </c>
    </row>
    <row r="138" spans="2:8" x14ac:dyDescent="0.3">
      <c r="B138" t="s">
        <v>210</v>
      </c>
      <c r="C138">
        <v>33.97</v>
      </c>
      <c r="D138">
        <v>2037.41</v>
      </c>
      <c r="F138" s="3">
        <f t="shared" si="4"/>
        <v>-1.7924255565192393E-2</v>
      </c>
      <c r="G138" s="3">
        <f t="shared" si="4"/>
        <v>-3.5919784982870628E-2</v>
      </c>
      <c r="H138" s="4">
        <f t="shared" si="5"/>
        <v>1.3364022153492305E-2</v>
      </c>
    </row>
    <row r="139" spans="2:8" x14ac:dyDescent="0.3">
      <c r="B139" t="s">
        <v>211</v>
      </c>
      <c r="C139">
        <v>34.590000000000003</v>
      </c>
      <c r="D139">
        <v>2113.3200000000002</v>
      </c>
      <c r="F139" s="3">
        <f t="shared" si="4"/>
        <v>3.4812880765884291E-3</v>
      </c>
      <c r="G139" s="3">
        <f t="shared" si="4"/>
        <v>1.3364022153492305E-2</v>
      </c>
      <c r="H139" s="4">
        <f t="shared" si="5"/>
        <v>-1.6515869596439581E-3</v>
      </c>
    </row>
    <row r="140" spans="2:8" x14ac:dyDescent="0.3">
      <c r="B140" t="s">
        <v>212</v>
      </c>
      <c r="C140">
        <v>34.47</v>
      </c>
      <c r="D140">
        <v>2085.4499999999998</v>
      </c>
      <c r="F140" s="3">
        <f t="shared" si="4"/>
        <v>-8.0575539568346066E-3</v>
      </c>
      <c r="G140" s="3">
        <f t="shared" si="4"/>
        <v>-1.6515869596439581E-3</v>
      </c>
      <c r="H140" s="4">
        <f t="shared" si="5"/>
        <v>2.7121084843393373E-3</v>
      </c>
    </row>
    <row r="141" spans="2:8" x14ac:dyDescent="0.3">
      <c r="B141" t="s">
        <v>213</v>
      </c>
      <c r="C141">
        <v>34.75</v>
      </c>
      <c r="D141">
        <v>2088.9</v>
      </c>
      <c r="F141" s="3">
        <f t="shared" si="4"/>
        <v>7.2463768115942351E-3</v>
      </c>
      <c r="G141" s="3">
        <f t="shared" si="4"/>
        <v>2.7121084843393373E-3</v>
      </c>
      <c r="H141" s="4">
        <f t="shared" si="5"/>
        <v>5.8081710296347122E-3</v>
      </c>
    </row>
    <row r="142" spans="2:8" x14ac:dyDescent="0.3">
      <c r="B142" t="s">
        <v>214</v>
      </c>
      <c r="C142">
        <v>34.5</v>
      </c>
      <c r="D142">
        <v>2083.25</v>
      </c>
      <c r="F142" s="3">
        <f t="shared" si="4"/>
        <v>8.1823495032145033E-3</v>
      </c>
      <c r="G142" s="3">
        <f t="shared" si="4"/>
        <v>5.8081710296347122E-3</v>
      </c>
      <c r="H142" s="4">
        <f t="shared" si="5"/>
        <v>-3.2579560055631118E-3</v>
      </c>
    </row>
    <row r="143" spans="2:8" x14ac:dyDescent="0.3">
      <c r="B143" t="s">
        <v>215</v>
      </c>
      <c r="C143">
        <v>34.22</v>
      </c>
      <c r="D143">
        <v>2071.2199999999998</v>
      </c>
      <c r="F143" s="3">
        <f t="shared" si="4"/>
        <v>-1.5251798561151109E-2</v>
      </c>
      <c r="G143" s="3">
        <f t="shared" si="4"/>
        <v>-3.2579560055631118E-3</v>
      </c>
      <c r="H143" s="4">
        <f t="shared" si="5"/>
        <v>3.1329954139511784E-3</v>
      </c>
    </row>
    <row r="144" spans="2:8" x14ac:dyDescent="0.3">
      <c r="B144" t="s">
        <v>216</v>
      </c>
      <c r="C144">
        <v>34.75</v>
      </c>
      <c r="D144">
        <v>2077.9899999999998</v>
      </c>
      <c r="F144" s="3">
        <f t="shared" si="4"/>
        <v>-1.1497556769186623E-3</v>
      </c>
      <c r="G144" s="3">
        <f t="shared" si="4"/>
        <v>3.1329954139511784E-3</v>
      </c>
      <c r="H144" s="4">
        <f t="shared" si="5"/>
        <v>-1.8406799915194894E-3</v>
      </c>
    </row>
    <row r="145" spans="2:8" x14ac:dyDescent="0.3">
      <c r="B145" t="s">
        <v>217</v>
      </c>
      <c r="C145">
        <v>34.79</v>
      </c>
      <c r="D145">
        <v>2071.5</v>
      </c>
      <c r="F145" s="3">
        <f t="shared" si="4"/>
        <v>-5.7159188339526157E-3</v>
      </c>
      <c r="G145" s="3">
        <f t="shared" si="4"/>
        <v>-1.8406799915194894E-3</v>
      </c>
      <c r="H145" s="4">
        <f t="shared" si="5"/>
        <v>-1.7988898829277566E-3</v>
      </c>
    </row>
    <row r="146" spans="2:8" x14ac:dyDescent="0.3">
      <c r="B146" t="s">
        <v>218</v>
      </c>
      <c r="C146">
        <v>34.99</v>
      </c>
      <c r="D146">
        <v>2075.3200000000002</v>
      </c>
      <c r="F146" s="3">
        <f t="shared" si="4"/>
        <v>7.1963154864709278E-3</v>
      </c>
      <c r="G146" s="3">
        <f t="shared" si="4"/>
        <v>-1.7988898829277566E-3</v>
      </c>
      <c r="H146" s="4">
        <f t="shared" si="5"/>
        <v>-8.1151869928008935E-3</v>
      </c>
    </row>
    <row r="147" spans="2:8" x14ac:dyDescent="0.3">
      <c r="B147" t="s">
        <v>219</v>
      </c>
      <c r="C147">
        <v>34.74</v>
      </c>
      <c r="D147">
        <v>2079.06</v>
      </c>
      <c r="F147" s="3">
        <f t="shared" si="4"/>
        <v>-1.5585151601020031E-2</v>
      </c>
      <c r="G147" s="3">
        <f t="shared" si="4"/>
        <v>-8.1151869928008935E-3</v>
      </c>
      <c r="H147" s="4">
        <f t="shared" si="5"/>
        <v>-9.175222644506098E-3</v>
      </c>
    </row>
    <row r="148" spans="2:8" x14ac:dyDescent="0.3">
      <c r="B148" t="s">
        <v>220</v>
      </c>
      <c r="C148">
        <v>35.29</v>
      </c>
      <c r="D148">
        <v>2096.0700000000002</v>
      </c>
      <c r="F148" s="3">
        <f t="shared" si="4"/>
        <v>-5.6641178136518366E-4</v>
      </c>
      <c r="G148" s="3">
        <f t="shared" si="4"/>
        <v>-9.175222644506098E-3</v>
      </c>
      <c r="H148" s="4">
        <f t="shared" si="5"/>
        <v>-1.7176941371889187E-3</v>
      </c>
    </row>
    <row r="149" spans="2:8" x14ac:dyDescent="0.3">
      <c r="B149" t="s">
        <v>221</v>
      </c>
      <c r="C149">
        <v>35.31</v>
      </c>
      <c r="D149">
        <v>2115.48</v>
      </c>
      <c r="F149" s="3">
        <f t="shared" si="4"/>
        <v>1.7021276595745594E-3</v>
      </c>
      <c r="G149" s="3">
        <f t="shared" si="4"/>
        <v>-1.7176941371889187E-3</v>
      </c>
      <c r="H149" s="4">
        <f t="shared" si="5"/>
        <v>3.3094553839014829E-3</v>
      </c>
    </row>
    <row r="150" spans="2:8" x14ac:dyDescent="0.3">
      <c r="B150" t="s">
        <v>222</v>
      </c>
      <c r="C150">
        <v>35.25</v>
      </c>
      <c r="D150">
        <v>2119.12</v>
      </c>
      <c r="F150" s="3">
        <f t="shared" si="4"/>
        <v>1.1768082663604851E-2</v>
      </c>
      <c r="G150" s="3">
        <f t="shared" si="4"/>
        <v>3.3094553839014829E-3</v>
      </c>
      <c r="H150" s="4">
        <f t="shared" si="5"/>
        <v>1.2894600859958416E-3</v>
      </c>
    </row>
    <row r="151" spans="2:8" x14ac:dyDescent="0.3">
      <c r="B151" t="s">
        <v>223</v>
      </c>
      <c r="C151">
        <v>34.840000000000003</v>
      </c>
      <c r="D151">
        <v>2112.13</v>
      </c>
      <c r="F151" s="3">
        <f t="shared" si="4"/>
        <v>-2.5765817348982756E-3</v>
      </c>
      <c r="G151" s="3">
        <f t="shared" si="4"/>
        <v>1.2894600859958416E-3</v>
      </c>
      <c r="H151" s="4">
        <f t="shared" si="5"/>
        <v>4.8972669629798737E-3</v>
      </c>
    </row>
    <row r="152" spans="2:8" x14ac:dyDescent="0.3">
      <c r="B152" t="s">
        <v>224</v>
      </c>
      <c r="C152">
        <v>34.93</v>
      </c>
      <c r="D152">
        <v>2109.41</v>
      </c>
      <c r="F152" s="3">
        <f t="shared" si="4"/>
        <v>6.9184202940328898E-3</v>
      </c>
      <c r="G152" s="3">
        <f t="shared" si="4"/>
        <v>4.8972669629798737E-3</v>
      </c>
      <c r="H152" s="4">
        <f t="shared" si="5"/>
        <v>-2.9117543676315805E-3</v>
      </c>
    </row>
    <row r="153" spans="2:8" x14ac:dyDescent="0.3">
      <c r="B153" t="s">
        <v>225</v>
      </c>
      <c r="C153">
        <v>34.69</v>
      </c>
      <c r="D153">
        <v>2099.13</v>
      </c>
      <c r="F153" s="3">
        <f t="shared" si="4"/>
        <v>-5.1620303986233962E-3</v>
      </c>
      <c r="G153" s="3">
        <f t="shared" si="4"/>
        <v>-2.9117543676315805E-3</v>
      </c>
      <c r="H153" s="4">
        <f t="shared" si="5"/>
        <v>2.8247107410461769E-3</v>
      </c>
    </row>
    <row r="154" spans="2:8" x14ac:dyDescent="0.3">
      <c r="B154" t="s">
        <v>226</v>
      </c>
      <c r="C154">
        <v>34.869999999999997</v>
      </c>
      <c r="D154">
        <v>2105.2600000000002</v>
      </c>
      <c r="F154" s="3">
        <f t="shared" si="4"/>
        <v>3.4532374100719743E-3</v>
      </c>
      <c r="G154" s="3">
        <f t="shared" si="4"/>
        <v>2.8247107410461769E-3</v>
      </c>
      <c r="H154" s="4">
        <f t="shared" si="5"/>
        <v>1.130207538531991E-3</v>
      </c>
    </row>
    <row r="155" spans="2:8" x14ac:dyDescent="0.3">
      <c r="B155" t="s">
        <v>227</v>
      </c>
      <c r="C155">
        <v>34.75</v>
      </c>
      <c r="D155">
        <v>2099.33</v>
      </c>
      <c r="F155" s="3">
        <f t="shared" si="4"/>
        <v>1.4409221902016434E-3</v>
      </c>
      <c r="G155" s="3">
        <f t="shared" si="4"/>
        <v>1.130207538531991E-3</v>
      </c>
      <c r="H155" s="4">
        <f t="shared" si="5"/>
        <v>-1.0004478195001498E-3</v>
      </c>
    </row>
    <row r="156" spans="2:8" x14ac:dyDescent="0.3">
      <c r="B156" t="s">
        <v>228</v>
      </c>
      <c r="C156">
        <v>34.700000000000003</v>
      </c>
      <c r="D156">
        <v>2096.96</v>
      </c>
      <c r="F156" s="3">
        <f t="shared" si="4"/>
        <v>2.6004045073679816E-3</v>
      </c>
      <c r="G156" s="3">
        <f t="shared" si="4"/>
        <v>-1.0004478195001498E-3</v>
      </c>
      <c r="H156" s="4">
        <f t="shared" si="5"/>
        <v>0</v>
      </c>
    </row>
    <row r="157" spans="2:8" x14ac:dyDescent="0.3">
      <c r="B157" t="s">
        <v>229</v>
      </c>
      <c r="C157">
        <v>34.61</v>
      </c>
      <c r="D157">
        <v>2099.06</v>
      </c>
      <c r="F157" s="3">
        <f t="shared" si="4"/>
        <v>0</v>
      </c>
      <c r="G157" s="3">
        <f t="shared" si="4"/>
        <v>0</v>
      </c>
      <c r="H157" s="4">
        <f t="shared" si="5"/>
        <v>4.2868762260179771E-3</v>
      </c>
    </row>
    <row r="158" spans="2:8" x14ac:dyDescent="0.3">
      <c r="B158" t="s">
        <v>230</v>
      </c>
      <c r="C158">
        <v>34.61</v>
      </c>
      <c r="D158">
        <v>2099.06</v>
      </c>
      <c r="F158" s="3">
        <f t="shared" si="4"/>
        <v>5.2279988382224474E-3</v>
      </c>
      <c r="G158" s="3">
        <f t="shared" si="4"/>
        <v>4.2868762260179771E-3</v>
      </c>
      <c r="H158" s="4">
        <f t="shared" si="5"/>
        <v>-2.104719354808493E-4</v>
      </c>
    </row>
    <row r="159" spans="2:8" x14ac:dyDescent="0.3">
      <c r="B159" t="s">
        <v>231</v>
      </c>
      <c r="C159">
        <v>34.43</v>
      </c>
      <c r="D159">
        <v>2090.1</v>
      </c>
      <c r="F159" s="3">
        <f t="shared" si="4"/>
        <v>2.3289665211061461E-3</v>
      </c>
      <c r="G159" s="3">
        <f t="shared" si="4"/>
        <v>-2.104719354808493E-4</v>
      </c>
      <c r="H159" s="4">
        <f t="shared" si="5"/>
        <v>6.9747502480661527E-3</v>
      </c>
    </row>
    <row r="160" spans="2:8" x14ac:dyDescent="0.3">
      <c r="B160" t="s">
        <v>232</v>
      </c>
      <c r="C160">
        <v>34.35</v>
      </c>
      <c r="D160">
        <v>2090.54</v>
      </c>
      <c r="F160" s="3">
        <f t="shared" si="4"/>
        <v>7.3313782991202281E-3</v>
      </c>
      <c r="G160" s="3">
        <f t="shared" si="4"/>
        <v>6.9747502480661527E-3</v>
      </c>
      <c r="H160" s="4">
        <f t="shared" si="5"/>
        <v>1.3681373410675546E-2</v>
      </c>
    </row>
    <row r="161" spans="2:8" x14ac:dyDescent="0.3">
      <c r="B161" t="s">
        <v>233</v>
      </c>
      <c r="C161">
        <v>34.1</v>
      </c>
      <c r="D161">
        <v>2076.06</v>
      </c>
      <c r="F161" s="3">
        <f t="shared" si="4"/>
        <v>1.277101277101278E-2</v>
      </c>
      <c r="G161" s="3">
        <f t="shared" si="4"/>
        <v>1.3681373410675546E-2</v>
      </c>
      <c r="H161" s="4">
        <f t="shared" si="5"/>
        <v>-2.0854447649489849E-3</v>
      </c>
    </row>
    <row r="162" spans="2:8" x14ac:dyDescent="0.3">
      <c r="B162" t="s">
        <v>234</v>
      </c>
      <c r="C162">
        <v>33.67</v>
      </c>
      <c r="D162">
        <v>2048.04</v>
      </c>
      <c r="F162" s="3">
        <f t="shared" si="4"/>
        <v>-2.0746887966804906E-3</v>
      </c>
      <c r="G162" s="3">
        <f t="shared" si="4"/>
        <v>-2.0854447649489849E-3</v>
      </c>
      <c r="H162" s="4">
        <f t="shared" si="5"/>
        <v>6.019489813925416E-3</v>
      </c>
    </row>
    <row r="163" spans="2:8" x14ac:dyDescent="0.3">
      <c r="B163" t="s">
        <v>235</v>
      </c>
      <c r="C163">
        <v>33.74</v>
      </c>
      <c r="D163">
        <v>2052.3200000000002</v>
      </c>
      <c r="F163" s="3">
        <f t="shared" si="4"/>
        <v>1.0784901138406244E-2</v>
      </c>
      <c r="G163" s="3">
        <f t="shared" si="4"/>
        <v>6.019489813925416E-3</v>
      </c>
      <c r="H163" s="4">
        <f t="shared" si="5"/>
        <v>-3.7067243593813526E-3</v>
      </c>
    </row>
    <row r="164" spans="2:8" x14ac:dyDescent="0.3">
      <c r="B164" t="s">
        <v>236</v>
      </c>
      <c r="C164">
        <v>33.380000000000003</v>
      </c>
      <c r="D164">
        <v>2040.04</v>
      </c>
      <c r="F164" s="3">
        <f t="shared" si="4"/>
        <v>6.3310220078385271E-3</v>
      </c>
      <c r="G164" s="3">
        <f t="shared" si="4"/>
        <v>-3.7067243593813526E-3</v>
      </c>
      <c r="H164" s="4">
        <f t="shared" si="5"/>
        <v>2.0515726281145064E-4</v>
      </c>
    </row>
    <row r="165" spans="2:8" x14ac:dyDescent="0.3">
      <c r="B165" t="s">
        <v>237</v>
      </c>
      <c r="C165">
        <v>33.17</v>
      </c>
      <c r="D165">
        <v>2047.63</v>
      </c>
      <c r="F165" s="3">
        <f t="shared" si="4"/>
        <v>4.2385709960641726E-3</v>
      </c>
      <c r="G165" s="3">
        <f t="shared" si="4"/>
        <v>2.0515726281145064E-4</v>
      </c>
      <c r="H165" s="4">
        <f t="shared" si="5"/>
        <v>-9.4113206816794914E-3</v>
      </c>
    </row>
    <row r="166" spans="2:8" x14ac:dyDescent="0.3">
      <c r="B166" t="s">
        <v>238</v>
      </c>
      <c r="C166">
        <v>33.03</v>
      </c>
      <c r="D166">
        <v>2047.21</v>
      </c>
      <c r="F166" s="3">
        <f t="shared" si="4"/>
        <v>-1.0485320551228305E-2</v>
      </c>
      <c r="G166" s="3">
        <f t="shared" si="4"/>
        <v>-9.4113206816794914E-3</v>
      </c>
      <c r="H166" s="4">
        <f t="shared" si="5"/>
        <v>9.7966881819202545E-3</v>
      </c>
    </row>
    <row r="167" spans="2:8" x14ac:dyDescent="0.3">
      <c r="B167" t="s">
        <v>239</v>
      </c>
      <c r="C167">
        <v>33.380000000000003</v>
      </c>
      <c r="D167">
        <v>2066.66</v>
      </c>
      <c r="F167" s="3">
        <f t="shared" si="4"/>
        <v>5.7246158481472076E-3</v>
      </c>
      <c r="G167" s="3">
        <f t="shared" si="4"/>
        <v>9.7966881819202545E-3</v>
      </c>
      <c r="H167" s="4">
        <f t="shared" si="5"/>
        <v>-8.478230326872227E-3</v>
      </c>
    </row>
    <row r="168" spans="2:8" x14ac:dyDescent="0.3">
      <c r="B168" t="s">
        <v>240</v>
      </c>
      <c r="C168">
        <v>33.19</v>
      </c>
      <c r="D168">
        <v>2046.61</v>
      </c>
      <c r="F168" s="3">
        <f t="shared" si="4"/>
        <v>0</v>
      </c>
      <c r="G168" s="3">
        <f t="shared" si="4"/>
        <v>-8.478230326872227E-3</v>
      </c>
      <c r="H168" s="4">
        <f t="shared" si="5"/>
        <v>-1.6953585925616466E-4</v>
      </c>
    </row>
    <row r="169" spans="2:8" x14ac:dyDescent="0.3">
      <c r="B169" t="s">
        <v>241</v>
      </c>
      <c r="C169">
        <v>33.19</v>
      </c>
      <c r="D169">
        <v>2064.11</v>
      </c>
      <c r="F169" s="3">
        <f t="shared" si="4"/>
        <v>9.0470446320867204E-4</v>
      </c>
      <c r="G169" s="3">
        <f t="shared" si="4"/>
        <v>-1.6953585925616466E-4</v>
      </c>
      <c r="H169" s="4">
        <f t="shared" si="5"/>
        <v>-9.5615503816462999E-3</v>
      </c>
    </row>
    <row r="170" spans="2:8" x14ac:dyDescent="0.3">
      <c r="B170" t="s">
        <v>242</v>
      </c>
      <c r="C170">
        <v>33.159999999999997</v>
      </c>
      <c r="D170">
        <v>2064.46</v>
      </c>
      <c r="F170" s="3">
        <f t="shared" si="4"/>
        <v>-1.8934911242603603E-2</v>
      </c>
      <c r="G170" s="3">
        <f t="shared" si="4"/>
        <v>-9.5615503816462999E-3</v>
      </c>
      <c r="H170" s="4">
        <f t="shared" si="5"/>
        <v>1.2483666797817872E-2</v>
      </c>
    </row>
    <row r="171" spans="2:8" x14ac:dyDescent="0.3">
      <c r="B171" t="s">
        <v>243</v>
      </c>
      <c r="C171">
        <v>33.799999999999997</v>
      </c>
      <c r="D171">
        <v>2084.39</v>
      </c>
      <c r="F171" s="3">
        <f t="shared" si="4"/>
        <v>-5.9136605558851585E-4</v>
      </c>
      <c r="G171" s="3">
        <f t="shared" si="4"/>
        <v>1.2483666797817872E-2</v>
      </c>
      <c r="H171" s="4">
        <f t="shared" si="5"/>
        <v>7.5347326871288978E-4</v>
      </c>
    </row>
    <row r="172" spans="2:8" x14ac:dyDescent="0.3">
      <c r="B172" t="s">
        <v>244</v>
      </c>
      <c r="C172">
        <v>33.82</v>
      </c>
      <c r="D172">
        <v>2058.69</v>
      </c>
      <c r="F172" s="3">
        <f t="shared" si="4"/>
        <v>7.1471113758190263E-3</v>
      </c>
      <c r="G172" s="3">
        <f t="shared" si="4"/>
        <v>7.5347326871288978E-4</v>
      </c>
      <c r="H172" s="4">
        <f t="shared" si="5"/>
        <v>3.174634136826171E-3</v>
      </c>
    </row>
    <row r="173" spans="2:8" x14ac:dyDescent="0.3">
      <c r="B173" t="s">
        <v>245</v>
      </c>
      <c r="C173">
        <v>33.58</v>
      </c>
      <c r="D173">
        <v>2057.14</v>
      </c>
      <c r="F173" s="3">
        <f t="shared" si="4"/>
        <v>2.9788501638372544E-4</v>
      </c>
      <c r="G173" s="3">
        <f t="shared" si="4"/>
        <v>3.174634136826171E-3</v>
      </c>
      <c r="H173" s="4">
        <f t="shared" si="5"/>
        <v>-2.3889387261577522E-4</v>
      </c>
    </row>
    <row r="174" spans="2:8" x14ac:dyDescent="0.3">
      <c r="B174" t="s">
        <v>246</v>
      </c>
      <c r="C174">
        <v>33.57</v>
      </c>
      <c r="D174">
        <v>2050.63</v>
      </c>
      <c r="F174" s="3">
        <f t="shared" si="4"/>
        <v>5.0898203592815161E-3</v>
      </c>
      <c r="G174" s="3">
        <f t="shared" si="4"/>
        <v>-2.3889387261577522E-4</v>
      </c>
      <c r="H174" s="4">
        <f t="shared" si="5"/>
        <v>-5.9368896513954938E-3</v>
      </c>
    </row>
    <row r="175" spans="2:8" x14ac:dyDescent="0.3">
      <c r="B175" t="s">
        <v>247</v>
      </c>
      <c r="C175">
        <v>33.4</v>
      </c>
      <c r="D175">
        <v>2051.12</v>
      </c>
      <c r="F175" s="3">
        <f t="shared" si="4"/>
        <v>-8.9020771513353969E-3</v>
      </c>
      <c r="G175" s="3">
        <f t="shared" si="4"/>
        <v>-5.9368896513954938E-3</v>
      </c>
      <c r="H175" s="4">
        <f t="shared" si="5"/>
        <v>-8.6767270578400613E-3</v>
      </c>
    </row>
    <row r="176" spans="2:8" x14ac:dyDescent="0.3">
      <c r="B176" t="s">
        <v>248</v>
      </c>
      <c r="C176">
        <v>33.700000000000003</v>
      </c>
      <c r="D176">
        <v>2063.37</v>
      </c>
      <c r="F176" s="3">
        <f t="shared" si="4"/>
        <v>2.7439024390244038E-2</v>
      </c>
      <c r="G176" s="3">
        <f t="shared" si="4"/>
        <v>-8.6767270578400613E-3</v>
      </c>
      <c r="H176" s="4">
        <f t="shared" si="5"/>
        <v>7.8100033893380161E-3</v>
      </c>
    </row>
    <row r="177" spans="2:8" x14ac:dyDescent="0.3">
      <c r="B177" t="s">
        <v>249</v>
      </c>
      <c r="C177">
        <v>32.799999999999997</v>
      </c>
      <c r="D177">
        <v>2081.4299999999998</v>
      </c>
      <c r="F177" s="3">
        <f t="shared" si="4"/>
        <v>2.751452155304035E-3</v>
      </c>
      <c r="G177" s="3">
        <f t="shared" si="4"/>
        <v>7.8100033893380161E-3</v>
      </c>
      <c r="H177" s="4">
        <f t="shared" si="5"/>
        <v>-5.0630838082482699E-3</v>
      </c>
    </row>
    <row r="178" spans="2:8" x14ac:dyDescent="0.3">
      <c r="B178" t="s">
        <v>250</v>
      </c>
      <c r="C178">
        <v>32.71</v>
      </c>
      <c r="D178">
        <v>2065.3000000000002</v>
      </c>
      <c r="F178" s="3">
        <f t="shared" si="4"/>
        <v>-6.0771801883924281E-3</v>
      </c>
      <c r="G178" s="3">
        <f t="shared" si="4"/>
        <v>-5.0630838082482699E-3</v>
      </c>
      <c r="H178" s="4">
        <f t="shared" si="5"/>
        <v>-9.2308426604300609E-3</v>
      </c>
    </row>
    <row r="179" spans="2:8" x14ac:dyDescent="0.3">
      <c r="B179" t="s">
        <v>251</v>
      </c>
      <c r="C179">
        <v>32.909999999999997</v>
      </c>
      <c r="D179">
        <v>2075.81</v>
      </c>
      <c r="F179" s="3">
        <f t="shared" si="4"/>
        <v>-2.7272727272728003E-3</v>
      </c>
      <c r="G179" s="3">
        <f t="shared" si="4"/>
        <v>-9.2308426604300609E-3</v>
      </c>
      <c r="H179" s="4">
        <f t="shared" si="5"/>
        <v>1.6493761055602629E-3</v>
      </c>
    </row>
    <row r="180" spans="2:8" x14ac:dyDescent="0.3">
      <c r="B180" t="s">
        <v>252</v>
      </c>
      <c r="C180">
        <v>33</v>
      </c>
      <c r="D180">
        <v>2095.15</v>
      </c>
      <c r="F180" s="3">
        <f t="shared" si="4"/>
        <v>-1.5128593040846239E-3</v>
      </c>
      <c r="G180" s="3">
        <f t="shared" si="4"/>
        <v>1.6493761055602629E-3</v>
      </c>
      <c r="H180" s="4">
        <f t="shared" si="5"/>
        <v>1.8727937196747479E-3</v>
      </c>
    </row>
    <row r="181" spans="2:8" x14ac:dyDescent="0.3">
      <c r="B181" t="s">
        <v>253</v>
      </c>
      <c r="C181">
        <v>33.049999999999997</v>
      </c>
      <c r="D181">
        <v>2091.6999999999998</v>
      </c>
      <c r="F181" s="3">
        <f t="shared" si="4"/>
        <v>-4.8178259560374137E-3</v>
      </c>
      <c r="G181" s="3">
        <f t="shared" si="4"/>
        <v>1.8727937196747479E-3</v>
      </c>
      <c r="H181" s="4">
        <f t="shared" si="5"/>
        <v>-1.8120272712495167E-3</v>
      </c>
    </row>
    <row r="182" spans="2:8" x14ac:dyDescent="0.3">
      <c r="B182" t="s">
        <v>254</v>
      </c>
      <c r="C182">
        <v>33.21</v>
      </c>
      <c r="D182">
        <v>2087.79</v>
      </c>
      <c r="F182" s="3">
        <f t="shared" si="4"/>
        <v>-1.8034265103697988E-3</v>
      </c>
      <c r="G182" s="3">
        <f t="shared" si="4"/>
        <v>-1.8120272712495167E-3</v>
      </c>
      <c r="H182" s="4">
        <f t="shared" si="5"/>
        <v>4.7813031919918814E-5</v>
      </c>
    </row>
    <row r="183" spans="2:8" x14ac:dyDescent="0.3">
      <c r="B183" t="s">
        <v>255</v>
      </c>
      <c r="C183">
        <v>33.270000000000003</v>
      </c>
      <c r="D183">
        <v>2091.58</v>
      </c>
      <c r="F183" s="3">
        <f t="shared" si="4"/>
        <v>9.0252707581228719E-4</v>
      </c>
      <c r="G183" s="3">
        <f t="shared" si="4"/>
        <v>4.7813031919918814E-5</v>
      </c>
      <c r="H183" s="4">
        <f t="shared" si="5"/>
        <v>-5.1940639269406619E-3</v>
      </c>
    </row>
    <row r="184" spans="2:8" x14ac:dyDescent="0.3">
      <c r="B184" t="s">
        <v>256</v>
      </c>
      <c r="C184">
        <v>33.24</v>
      </c>
      <c r="D184">
        <v>2091.48</v>
      </c>
      <c r="F184" s="3">
        <f t="shared" si="4"/>
        <v>3.009328919651999E-4</v>
      </c>
      <c r="G184" s="3">
        <f t="shared" si="4"/>
        <v>-5.1940639269406619E-3</v>
      </c>
      <c r="H184" s="4">
        <f t="shared" si="5"/>
        <v>7.6161462300072813E-4</v>
      </c>
    </row>
    <row r="185" spans="2:8" x14ac:dyDescent="0.3">
      <c r="B185" t="s">
        <v>257</v>
      </c>
      <c r="C185">
        <v>33.229999999999997</v>
      </c>
      <c r="D185">
        <v>2102.4</v>
      </c>
      <c r="F185" s="3">
        <f t="shared" si="4"/>
        <v>1.0337488598358036E-2</v>
      </c>
      <c r="G185" s="3">
        <f t="shared" si="4"/>
        <v>7.6161462300072813E-4</v>
      </c>
      <c r="H185" s="4">
        <f t="shared" si="5"/>
        <v>3.0845039487379378E-3</v>
      </c>
    </row>
    <row r="186" spans="2:8" x14ac:dyDescent="0.3">
      <c r="B186" t="s">
        <v>258</v>
      </c>
      <c r="C186">
        <v>32.89</v>
      </c>
      <c r="D186">
        <v>2100.8000000000002</v>
      </c>
      <c r="F186" s="3">
        <f t="shared" si="4"/>
        <v>8.5863232137382006E-3</v>
      </c>
      <c r="G186" s="3">
        <f t="shared" si="4"/>
        <v>3.0845039487379378E-3</v>
      </c>
      <c r="H186" s="4">
        <f t="shared" si="5"/>
        <v>6.5409736006114549E-3</v>
      </c>
    </row>
    <row r="187" spans="2:8" x14ac:dyDescent="0.3">
      <c r="B187" t="s">
        <v>259</v>
      </c>
      <c r="C187">
        <v>32.61</v>
      </c>
      <c r="D187">
        <v>2094.34</v>
      </c>
      <c r="F187" s="3">
        <f t="shared" si="4"/>
        <v>3.3846153846153193E-3</v>
      </c>
      <c r="G187" s="3">
        <f t="shared" si="4"/>
        <v>6.5409736006114549E-3</v>
      </c>
      <c r="H187" s="4">
        <f t="shared" si="5"/>
        <v>-9.8426141983321003E-4</v>
      </c>
    </row>
    <row r="188" spans="2:8" x14ac:dyDescent="0.3">
      <c r="B188" t="s">
        <v>260</v>
      </c>
      <c r="C188">
        <v>32.5</v>
      </c>
      <c r="D188">
        <v>2080.73</v>
      </c>
      <c r="F188" s="3">
        <f t="shared" si="4"/>
        <v>-4.5941807044409533E-3</v>
      </c>
      <c r="G188" s="3">
        <f t="shared" si="4"/>
        <v>-9.8426141983321003E-4</v>
      </c>
      <c r="H188" s="4">
        <f t="shared" si="5"/>
        <v>1.7287578874580767E-4</v>
      </c>
    </row>
    <row r="189" spans="2:8" x14ac:dyDescent="0.3">
      <c r="B189" t="s">
        <v>261</v>
      </c>
      <c r="C189">
        <v>32.65</v>
      </c>
      <c r="D189">
        <v>2082.7800000000002</v>
      </c>
      <c r="F189" s="3">
        <f t="shared" si="4"/>
        <v>3.3804548248310695E-3</v>
      </c>
      <c r="G189" s="3">
        <f t="shared" si="4"/>
        <v>1.7287578874580767E-4</v>
      </c>
      <c r="H189" s="4">
        <f t="shared" si="5"/>
        <v>1.0040160642570406E-2</v>
      </c>
    </row>
    <row r="190" spans="2:8" x14ac:dyDescent="0.3">
      <c r="B190" t="s">
        <v>262</v>
      </c>
      <c r="C190">
        <v>32.54</v>
      </c>
      <c r="D190">
        <v>2082.42</v>
      </c>
      <c r="F190" s="3">
        <f t="shared" si="4"/>
        <v>1.8147684605757108E-2</v>
      </c>
      <c r="G190" s="3">
        <f t="shared" si="4"/>
        <v>1.0040160642570406E-2</v>
      </c>
      <c r="H190" s="4">
        <f t="shared" si="5"/>
        <v>9.6621433013872604E-3</v>
      </c>
    </row>
    <row r="191" spans="2:8" x14ac:dyDescent="0.3">
      <c r="B191" t="s">
        <v>263</v>
      </c>
      <c r="C191">
        <v>31.96</v>
      </c>
      <c r="D191">
        <v>2061.7199999999998</v>
      </c>
      <c r="F191" s="3">
        <f t="shared" si="4"/>
        <v>2.1950454687988952E-3</v>
      </c>
      <c r="G191" s="3">
        <f t="shared" si="4"/>
        <v>9.6621433013872604E-3</v>
      </c>
      <c r="H191" s="4">
        <f t="shared" si="5"/>
        <v>-2.7397929283062838E-3</v>
      </c>
    </row>
    <row r="192" spans="2:8" x14ac:dyDescent="0.3">
      <c r="B192" t="s">
        <v>264</v>
      </c>
      <c r="C192">
        <v>31.89</v>
      </c>
      <c r="D192">
        <v>2041.99</v>
      </c>
      <c r="F192" s="3">
        <f t="shared" si="4"/>
        <v>-1.876923076923076E-2</v>
      </c>
      <c r="G192" s="3">
        <f t="shared" si="4"/>
        <v>-2.7397929283062838E-3</v>
      </c>
      <c r="H192" s="4">
        <f t="shared" si="5"/>
        <v>2.7866066574921966E-3</v>
      </c>
    </row>
    <row r="193" spans="2:8" x14ac:dyDescent="0.3">
      <c r="B193" t="s">
        <v>265</v>
      </c>
      <c r="C193">
        <v>32.5</v>
      </c>
      <c r="D193">
        <v>2047.6</v>
      </c>
      <c r="F193" s="3">
        <f t="shared" si="4"/>
        <v>-7.9365079365079083E-3</v>
      </c>
      <c r="G193" s="3">
        <f t="shared" si="4"/>
        <v>2.7866066574921966E-3</v>
      </c>
      <c r="H193" s="4">
        <f t="shared" si="5"/>
        <v>-1.1975845083371128E-2</v>
      </c>
    </row>
    <row r="194" spans="2:8" x14ac:dyDescent="0.3">
      <c r="B194" t="s">
        <v>266</v>
      </c>
      <c r="C194">
        <v>32.76</v>
      </c>
      <c r="D194">
        <v>2041.91</v>
      </c>
      <c r="F194" s="3">
        <f t="shared" si="4"/>
        <v>-5.1624658366231646E-3</v>
      </c>
      <c r="G194" s="3">
        <f t="shared" si="4"/>
        <v>-1.1975845083371128E-2</v>
      </c>
      <c r="H194" s="4">
        <f t="shared" si="5"/>
        <v>1.0507683957812652E-2</v>
      </c>
    </row>
    <row r="195" spans="2:8" x14ac:dyDescent="0.3">
      <c r="B195" t="s">
        <v>267</v>
      </c>
      <c r="C195">
        <v>32.93</v>
      </c>
      <c r="D195">
        <v>2066.66</v>
      </c>
      <c r="F195" s="3">
        <f t="shared" si="4"/>
        <v>5.0063775510204023E-2</v>
      </c>
      <c r="G195" s="3">
        <f t="shared" si="4"/>
        <v>1.0507683957812652E-2</v>
      </c>
      <c r="H195" s="4">
        <f t="shared" si="5"/>
        <v>-1.0144569799577008E-2</v>
      </c>
    </row>
    <row r="196" spans="2:8" x14ac:dyDescent="0.3">
      <c r="B196" t="s">
        <v>268</v>
      </c>
      <c r="C196">
        <v>31.36</v>
      </c>
      <c r="D196">
        <v>2045.17</v>
      </c>
      <c r="F196" s="3">
        <f t="shared" ref="F196:G259" si="6">+C196/C197-1</f>
        <v>2.0833333333333259E-2</v>
      </c>
      <c r="G196" s="3">
        <f t="shared" si="6"/>
        <v>-1.0144569799577008E-2</v>
      </c>
      <c r="H196" s="4">
        <f t="shared" ref="H196:H259" si="7">+G197</f>
        <v>-3.2082517199124583E-3</v>
      </c>
    </row>
    <row r="197" spans="2:8" x14ac:dyDescent="0.3">
      <c r="B197" t="s">
        <v>269</v>
      </c>
      <c r="C197">
        <v>30.72</v>
      </c>
      <c r="D197">
        <v>2066.13</v>
      </c>
      <c r="F197" s="3">
        <f t="shared" si="6"/>
        <v>2.2636484687083902E-2</v>
      </c>
      <c r="G197" s="3">
        <f t="shared" si="6"/>
        <v>-3.2082517199124583E-3</v>
      </c>
      <c r="H197" s="4">
        <f t="shared" si="7"/>
        <v>6.3308961325216906E-3</v>
      </c>
    </row>
    <row r="198" spans="2:8" x14ac:dyDescent="0.3">
      <c r="B198" t="s">
        <v>270</v>
      </c>
      <c r="C198">
        <v>30.04</v>
      </c>
      <c r="D198">
        <v>2072.7800000000002</v>
      </c>
      <c r="F198" s="3">
        <f t="shared" si="6"/>
        <v>1.3495276653171295E-2</v>
      </c>
      <c r="G198" s="3">
        <f t="shared" si="6"/>
        <v>6.3308961325216906E-3</v>
      </c>
      <c r="H198" s="4">
        <f t="shared" si="7"/>
        <v>-2.0397780953995692E-3</v>
      </c>
    </row>
    <row r="199" spans="2:8" x14ac:dyDescent="0.3">
      <c r="B199" t="s">
        <v>271</v>
      </c>
      <c r="C199">
        <v>29.64</v>
      </c>
      <c r="D199">
        <v>2059.7399999999998</v>
      </c>
      <c r="F199" s="3">
        <f t="shared" si="6"/>
        <v>-1.429996674426337E-2</v>
      </c>
      <c r="G199" s="3">
        <f t="shared" si="6"/>
        <v>-2.0397780953995692E-3</v>
      </c>
      <c r="H199" s="4">
        <f t="shared" si="7"/>
        <v>4.3503437939473866E-3</v>
      </c>
    </row>
    <row r="200" spans="2:8" x14ac:dyDescent="0.3">
      <c r="B200" t="s">
        <v>272</v>
      </c>
      <c r="C200">
        <v>30.07</v>
      </c>
      <c r="D200">
        <v>2063.9499999999998</v>
      </c>
      <c r="F200" s="3">
        <f t="shared" si="6"/>
        <v>6.6555740432616695E-4</v>
      </c>
      <c r="G200" s="3">
        <f t="shared" si="6"/>
        <v>4.3503437939473866E-3</v>
      </c>
      <c r="H200" s="4">
        <f t="shared" si="7"/>
        <v>8.8166711666382014E-3</v>
      </c>
    </row>
    <row r="201" spans="2:8" x14ac:dyDescent="0.3">
      <c r="B201" t="s">
        <v>273</v>
      </c>
      <c r="C201">
        <v>30.05</v>
      </c>
      <c r="D201">
        <v>2055.0100000000002</v>
      </c>
      <c r="F201" s="3">
        <f t="shared" si="6"/>
        <v>9.0664875755539498E-3</v>
      </c>
      <c r="G201" s="3">
        <f t="shared" si="6"/>
        <v>8.8166711666382014E-3</v>
      </c>
      <c r="H201" s="4">
        <f t="shared" si="7"/>
        <v>5.4520270734892406E-4</v>
      </c>
    </row>
    <row r="202" spans="2:8" x14ac:dyDescent="0.3">
      <c r="B202" t="s">
        <v>274</v>
      </c>
      <c r="C202">
        <v>29.78</v>
      </c>
      <c r="D202">
        <v>2037.05</v>
      </c>
      <c r="F202" s="3">
        <f t="shared" si="6"/>
        <v>-9.9734042553190072E-3</v>
      </c>
      <c r="G202" s="3">
        <f t="shared" si="6"/>
        <v>5.4520270734892406E-4</v>
      </c>
      <c r="H202" s="4">
        <f t="shared" si="7"/>
        <v>0</v>
      </c>
    </row>
    <row r="203" spans="2:8" x14ac:dyDescent="0.3">
      <c r="B203" t="s">
        <v>275</v>
      </c>
      <c r="C203">
        <v>30.08</v>
      </c>
      <c r="D203">
        <v>2035.94</v>
      </c>
      <c r="F203" s="3">
        <f t="shared" si="6"/>
        <v>0</v>
      </c>
      <c r="G203" s="3">
        <f t="shared" si="6"/>
        <v>0</v>
      </c>
      <c r="H203" s="4">
        <f t="shared" si="7"/>
        <v>-3.7806069592627445E-4</v>
      </c>
    </row>
    <row r="204" spans="2:8" x14ac:dyDescent="0.3">
      <c r="B204" t="s">
        <v>276</v>
      </c>
      <c r="C204">
        <v>30.08</v>
      </c>
      <c r="D204">
        <v>2035.94</v>
      </c>
      <c r="F204" s="3">
        <f t="shared" si="6"/>
        <v>-3.6435905929116386E-3</v>
      </c>
      <c r="G204" s="3">
        <f t="shared" si="6"/>
        <v>-3.7806069592627445E-4</v>
      </c>
      <c r="H204" s="4">
        <f t="shared" si="7"/>
        <v>-6.3859888769636219E-3</v>
      </c>
    </row>
    <row r="205" spans="2:8" x14ac:dyDescent="0.3">
      <c r="B205" t="s">
        <v>277</v>
      </c>
      <c r="C205">
        <v>30.19</v>
      </c>
      <c r="D205">
        <v>2036.71</v>
      </c>
      <c r="F205" s="3">
        <f t="shared" si="6"/>
        <v>-6.254114549045342E-3</v>
      </c>
      <c r="G205" s="3">
        <f t="shared" si="6"/>
        <v>-6.3859888769636219E-3</v>
      </c>
      <c r="H205" s="4">
        <f t="shared" si="7"/>
        <v>-8.7736400857851837E-4</v>
      </c>
    </row>
    <row r="206" spans="2:8" x14ac:dyDescent="0.3">
      <c r="B206" t="s">
        <v>278</v>
      </c>
      <c r="C206">
        <v>30.38</v>
      </c>
      <c r="D206">
        <v>2049.8000000000002</v>
      </c>
      <c r="F206" s="3">
        <f t="shared" si="6"/>
        <v>1.0309278350515427E-2</v>
      </c>
      <c r="G206" s="3">
        <f t="shared" si="6"/>
        <v>-8.7736400857851837E-4</v>
      </c>
      <c r="H206" s="4">
        <f t="shared" si="7"/>
        <v>9.8556777486114022E-4</v>
      </c>
    </row>
    <row r="207" spans="2:8" x14ac:dyDescent="0.3">
      <c r="B207" t="s">
        <v>279</v>
      </c>
      <c r="C207">
        <v>30.07</v>
      </c>
      <c r="D207">
        <v>2051.6</v>
      </c>
      <c r="F207" s="3">
        <f t="shared" si="6"/>
        <v>2.1052631578947434E-2</v>
      </c>
      <c r="G207" s="3">
        <f t="shared" si="6"/>
        <v>9.8556777486114022E-4</v>
      </c>
      <c r="H207" s="4">
        <f t="shared" si="7"/>
        <v>4.4055885797735783E-3</v>
      </c>
    </row>
    <row r="208" spans="2:8" x14ac:dyDescent="0.3">
      <c r="B208" t="s">
        <v>280</v>
      </c>
      <c r="C208">
        <v>29.45</v>
      </c>
      <c r="D208">
        <v>2049.58</v>
      </c>
      <c r="F208" s="3">
        <f t="shared" si="6"/>
        <v>3.7491479209270651E-3</v>
      </c>
      <c r="G208" s="3">
        <f t="shared" si="6"/>
        <v>4.4055885797735783E-3</v>
      </c>
      <c r="H208" s="4">
        <f t="shared" si="7"/>
        <v>6.5952387999328455E-3</v>
      </c>
    </row>
    <row r="209" spans="2:8" x14ac:dyDescent="0.3">
      <c r="B209" t="s">
        <v>281</v>
      </c>
      <c r="C209">
        <v>29.34</v>
      </c>
      <c r="D209">
        <v>2040.59</v>
      </c>
      <c r="F209" s="3">
        <f t="shared" si="6"/>
        <v>1.0330578512396826E-2</v>
      </c>
      <c r="G209" s="3">
        <f t="shared" si="6"/>
        <v>6.5952387999328455E-3</v>
      </c>
      <c r="H209" s="4">
        <f t="shared" si="7"/>
        <v>5.6003928707841766E-3</v>
      </c>
    </row>
    <row r="210" spans="2:8" x14ac:dyDescent="0.3">
      <c r="B210" t="s">
        <v>282</v>
      </c>
      <c r="C210">
        <v>29.04</v>
      </c>
      <c r="D210">
        <v>2027.22</v>
      </c>
      <c r="F210" s="3">
        <f t="shared" si="6"/>
        <v>-1.6926201760324999E-2</v>
      </c>
      <c r="G210" s="3">
        <f t="shared" si="6"/>
        <v>5.6003928707841766E-3</v>
      </c>
      <c r="H210" s="4">
        <f t="shared" si="7"/>
        <v>-1.8369610425620353E-3</v>
      </c>
    </row>
    <row r="211" spans="2:8" x14ac:dyDescent="0.3">
      <c r="B211" t="s">
        <v>283</v>
      </c>
      <c r="C211">
        <v>29.54</v>
      </c>
      <c r="D211">
        <v>2015.93</v>
      </c>
      <c r="F211" s="3">
        <f t="shared" si="6"/>
        <v>-1.8604651162790753E-2</v>
      </c>
      <c r="G211" s="3">
        <f t="shared" si="6"/>
        <v>-1.8369610425620353E-3</v>
      </c>
      <c r="H211" s="4">
        <f t="shared" si="7"/>
        <v>-1.2610091039911842E-3</v>
      </c>
    </row>
    <row r="212" spans="2:8" x14ac:dyDescent="0.3">
      <c r="B212" t="s">
        <v>284</v>
      </c>
      <c r="C212">
        <v>30.1</v>
      </c>
      <c r="D212">
        <v>2019.64</v>
      </c>
      <c r="F212" s="3">
        <f t="shared" si="6"/>
        <v>-1.3114754098360604E-2</v>
      </c>
      <c r="G212" s="3">
        <f t="shared" si="6"/>
        <v>-1.2610091039911842E-3</v>
      </c>
      <c r="H212" s="4">
        <f t="shared" si="7"/>
        <v>1.6395502545776264E-2</v>
      </c>
    </row>
    <row r="213" spans="2:8" x14ac:dyDescent="0.3">
      <c r="B213" t="s">
        <v>285</v>
      </c>
      <c r="C213">
        <v>30.5</v>
      </c>
      <c r="D213">
        <v>2022.19</v>
      </c>
      <c r="F213" s="3">
        <f t="shared" si="6"/>
        <v>3.0753632984116264E-2</v>
      </c>
      <c r="G213" s="3">
        <f t="shared" si="6"/>
        <v>1.6395502545776264E-2</v>
      </c>
      <c r="H213" s="4">
        <f t="shared" si="7"/>
        <v>1.5583684385145347E-4</v>
      </c>
    </row>
    <row r="214" spans="2:8" x14ac:dyDescent="0.3">
      <c r="B214" t="s">
        <v>286</v>
      </c>
      <c r="C214">
        <v>29.59</v>
      </c>
      <c r="D214">
        <v>1989.57</v>
      </c>
      <c r="F214" s="3">
        <f t="shared" si="6"/>
        <v>-5.0437121721587097E-3</v>
      </c>
      <c r="G214" s="3">
        <f t="shared" si="6"/>
        <v>1.5583684385145347E-4</v>
      </c>
      <c r="H214" s="4">
        <f t="shared" si="7"/>
        <v>5.0523933187149872E-3</v>
      </c>
    </row>
    <row r="215" spans="2:8" x14ac:dyDescent="0.3">
      <c r="B215" t="s">
        <v>287</v>
      </c>
      <c r="C215">
        <v>29.74</v>
      </c>
      <c r="D215">
        <v>1989.26</v>
      </c>
      <c r="F215" s="3">
        <f t="shared" si="6"/>
        <v>1.2942779291553075E-2</v>
      </c>
      <c r="G215" s="3">
        <f t="shared" si="6"/>
        <v>5.0523933187149872E-3</v>
      </c>
      <c r="H215" s="4">
        <f t="shared" si="7"/>
        <v>-1.1240108704340224E-2</v>
      </c>
    </row>
    <row r="216" spans="2:8" x14ac:dyDescent="0.3">
      <c r="B216" t="s">
        <v>288</v>
      </c>
      <c r="C216">
        <v>29.36</v>
      </c>
      <c r="D216">
        <v>1979.26</v>
      </c>
      <c r="F216" s="3">
        <f t="shared" si="6"/>
        <v>-1.4434373950990231E-2</v>
      </c>
      <c r="G216" s="3">
        <f t="shared" si="6"/>
        <v>-1.1240108704340224E-2</v>
      </c>
      <c r="H216" s="4">
        <f t="shared" si="7"/>
        <v>8.8500442502215115E-4</v>
      </c>
    </row>
    <row r="217" spans="2:8" x14ac:dyDescent="0.3">
      <c r="B217" t="s">
        <v>289</v>
      </c>
      <c r="C217">
        <v>29.79</v>
      </c>
      <c r="D217">
        <v>2001.76</v>
      </c>
      <c r="F217" s="3">
        <f t="shared" si="6"/>
        <v>2.6926960619320095E-3</v>
      </c>
      <c r="G217" s="3">
        <f t="shared" si="6"/>
        <v>8.8500442502215115E-4</v>
      </c>
      <c r="H217" s="4">
        <f t="shared" si="7"/>
        <v>3.3059095013543427E-3</v>
      </c>
    </row>
    <row r="218" spans="2:8" x14ac:dyDescent="0.3">
      <c r="B218" t="s">
        <v>290</v>
      </c>
      <c r="C218">
        <v>29.71</v>
      </c>
      <c r="D218">
        <v>1999.99</v>
      </c>
      <c r="F218" s="3">
        <f t="shared" si="6"/>
        <v>-6.0220809635329609E-3</v>
      </c>
      <c r="G218" s="3">
        <f t="shared" si="6"/>
        <v>3.3059095013543427E-3</v>
      </c>
      <c r="H218" s="4">
        <f t="shared" si="7"/>
        <v>3.4987037176874569E-3</v>
      </c>
    </row>
    <row r="219" spans="2:8" x14ac:dyDescent="0.3">
      <c r="B219" t="s">
        <v>291</v>
      </c>
      <c r="C219">
        <v>29.89</v>
      </c>
      <c r="D219">
        <v>1993.4</v>
      </c>
      <c r="F219" s="3">
        <f t="shared" si="6"/>
        <v>-3.0020013342227925E-3</v>
      </c>
      <c r="G219" s="3">
        <f t="shared" si="6"/>
        <v>3.4987037176874569E-3</v>
      </c>
      <c r="H219" s="4">
        <f t="shared" si="7"/>
        <v>4.0943210250967699E-3</v>
      </c>
    </row>
    <row r="220" spans="2:8" x14ac:dyDescent="0.3">
      <c r="B220" t="s">
        <v>292</v>
      </c>
      <c r="C220">
        <v>29.98</v>
      </c>
      <c r="D220">
        <v>1986.45</v>
      </c>
      <c r="F220" s="3">
        <f t="shared" si="6"/>
        <v>-1.997336884154377E-3</v>
      </c>
      <c r="G220" s="3">
        <f t="shared" si="6"/>
        <v>4.0943210250967699E-3</v>
      </c>
      <c r="H220" s="4">
        <f t="shared" si="7"/>
        <v>2.3868794087660294E-2</v>
      </c>
    </row>
    <row r="221" spans="2:8" x14ac:dyDescent="0.3">
      <c r="B221" t="s">
        <v>293</v>
      </c>
      <c r="C221">
        <v>30.04</v>
      </c>
      <c r="D221">
        <v>1978.35</v>
      </c>
      <c r="F221" s="3">
        <f t="shared" si="6"/>
        <v>1.2470508931580637E-2</v>
      </c>
      <c r="G221" s="3">
        <f t="shared" si="6"/>
        <v>2.3868794087660294E-2</v>
      </c>
      <c r="H221" s="4">
        <f t="shared" si="7"/>
        <v>-8.1209414542747771E-3</v>
      </c>
    </row>
    <row r="222" spans="2:8" x14ac:dyDescent="0.3">
      <c r="B222" t="s">
        <v>294</v>
      </c>
      <c r="C222">
        <v>29.67</v>
      </c>
      <c r="D222">
        <v>1932.23</v>
      </c>
      <c r="F222" s="3">
        <f t="shared" si="6"/>
        <v>-1.8524644392987066E-2</v>
      </c>
      <c r="G222" s="3">
        <f t="shared" si="6"/>
        <v>-8.1209414542747771E-3</v>
      </c>
      <c r="H222" s="4">
        <f t="shared" si="7"/>
        <v>-1.8701644719988364E-3</v>
      </c>
    </row>
    <row r="223" spans="2:8" x14ac:dyDescent="0.3">
      <c r="B223" t="s">
        <v>295</v>
      </c>
      <c r="C223">
        <v>30.23</v>
      </c>
      <c r="D223">
        <v>1948.05</v>
      </c>
      <c r="F223" s="3">
        <f t="shared" si="6"/>
        <v>-1.1768551814318351E-2</v>
      </c>
      <c r="G223" s="3">
        <f t="shared" si="6"/>
        <v>-1.8701644719988364E-3</v>
      </c>
      <c r="H223" s="4">
        <f t="shared" si="7"/>
        <v>1.1348326251425123E-2</v>
      </c>
    </row>
    <row r="224" spans="2:8" x14ac:dyDescent="0.3">
      <c r="B224" t="s">
        <v>296</v>
      </c>
      <c r="C224">
        <v>30.59</v>
      </c>
      <c r="D224">
        <v>1951.7</v>
      </c>
      <c r="F224" s="3">
        <f t="shared" si="6"/>
        <v>1.8987341772152E-2</v>
      </c>
      <c r="G224" s="3">
        <f t="shared" si="6"/>
        <v>1.1348326251425123E-2</v>
      </c>
      <c r="H224" s="4">
        <f t="shared" si="7"/>
        <v>4.4397716094042305E-3</v>
      </c>
    </row>
    <row r="225" spans="2:8" x14ac:dyDescent="0.3">
      <c r="B225" t="s">
        <v>297</v>
      </c>
      <c r="C225">
        <v>30.02</v>
      </c>
      <c r="D225">
        <v>1929.8</v>
      </c>
      <c r="F225" s="3">
        <f t="shared" si="6"/>
        <v>2.0026702269693164E-3</v>
      </c>
      <c r="G225" s="3">
        <f t="shared" si="6"/>
        <v>4.4397716094042305E-3</v>
      </c>
      <c r="H225" s="4">
        <f t="shared" si="7"/>
        <v>-1.2454381906964795E-2</v>
      </c>
    </row>
    <row r="226" spans="2:8" x14ac:dyDescent="0.3">
      <c r="B226" t="s">
        <v>298</v>
      </c>
      <c r="C226">
        <v>29.96</v>
      </c>
      <c r="D226">
        <v>1921.27</v>
      </c>
      <c r="F226" s="3">
        <f t="shared" si="6"/>
        <v>-2.9950083194675292E-3</v>
      </c>
      <c r="G226" s="3">
        <f t="shared" si="6"/>
        <v>-1.2454381906964795E-2</v>
      </c>
      <c r="H226" s="4">
        <f t="shared" si="7"/>
        <v>1.4454212683415291E-2</v>
      </c>
    </row>
    <row r="227" spans="2:8" x14ac:dyDescent="0.3">
      <c r="B227" t="s">
        <v>299</v>
      </c>
      <c r="C227">
        <v>30.05</v>
      </c>
      <c r="D227">
        <v>1945.5</v>
      </c>
      <c r="F227" s="3">
        <f t="shared" si="6"/>
        <v>1.8989487962021157E-2</v>
      </c>
      <c r="G227" s="3">
        <f t="shared" si="6"/>
        <v>1.4454212683415291E-2</v>
      </c>
      <c r="H227" s="4">
        <f t="shared" si="7"/>
        <v>-2.60711324778784E-5</v>
      </c>
    </row>
    <row r="228" spans="2:8" x14ac:dyDescent="0.3">
      <c r="B228" t="s">
        <v>300</v>
      </c>
      <c r="C228">
        <v>29.49</v>
      </c>
      <c r="D228">
        <v>1917.78</v>
      </c>
      <c r="F228" s="3">
        <f t="shared" si="6"/>
        <v>-2.0304568527919065E-3</v>
      </c>
      <c r="G228" s="3">
        <f t="shared" si="6"/>
        <v>-2.60711324778784E-5</v>
      </c>
      <c r="H228" s="4">
        <f t="shared" si="7"/>
        <v>-4.6657186452289112E-3</v>
      </c>
    </row>
    <row r="229" spans="2:8" x14ac:dyDescent="0.3">
      <c r="B229" t="s">
        <v>301</v>
      </c>
      <c r="C229">
        <v>29.55</v>
      </c>
      <c r="D229">
        <v>1917.83</v>
      </c>
      <c r="F229" s="3">
        <f t="shared" si="6"/>
        <v>-2.6999662504217925E-3</v>
      </c>
      <c r="G229" s="3">
        <f t="shared" si="6"/>
        <v>-4.6657186452289112E-3</v>
      </c>
      <c r="H229" s="4">
        <f t="shared" si="7"/>
        <v>1.6480443980206649E-2</v>
      </c>
    </row>
    <row r="230" spans="2:8" x14ac:dyDescent="0.3">
      <c r="B230" t="s">
        <v>302</v>
      </c>
      <c r="C230">
        <v>29.63</v>
      </c>
      <c r="D230">
        <v>1926.82</v>
      </c>
      <c r="F230" s="3">
        <f t="shared" si="6"/>
        <v>-6.0382422006037828E-3</v>
      </c>
      <c r="G230" s="3">
        <f t="shared" si="6"/>
        <v>1.6480443980206649E-2</v>
      </c>
      <c r="H230" s="4">
        <f t="shared" si="7"/>
        <v>1.651669365823305E-2</v>
      </c>
    </row>
    <row r="231" spans="2:8" x14ac:dyDescent="0.3">
      <c r="B231" t="s">
        <v>303</v>
      </c>
      <c r="C231">
        <v>29.81</v>
      </c>
      <c r="D231">
        <v>1895.58</v>
      </c>
      <c r="F231" s="3">
        <f t="shared" si="6"/>
        <v>1.5326975476839255E-2</v>
      </c>
      <c r="G231" s="3">
        <f t="shared" si="6"/>
        <v>1.651669365823305E-2</v>
      </c>
      <c r="H231" s="4">
        <f t="shared" si="7"/>
        <v>0</v>
      </c>
    </row>
    <row r="232" spans="2:8" x14ac:dyDescent="0.3">
      <c r="B232" t="s">
        <v>304</v>
      </c>
      <c r="C232">
        <v>29.36</v>
      </c>
      <c r="D232">
        <v>1864.78</v>
      </c>
      <c r="F232" s="3">
        <f t="shared" si="6"/>
        <v>0</v>
      </c>
      <c r="G232" s="3">
        <f t="shared" si="6"/>
        <v>0</v>
      </c>
      <c r="H232" s="4">
        <f t="shared" si="7"/>
        <v>1.9518009053731911E-2</v>
      </c>
    </row>
    <row r="233" spans="2:8" x14ac:dyDescent="0.3">
      <c r="B233" t="s">
        <v>305</v>
      </c>
      <c r="C233">
        <v>29.36</v>
      </c>
      <c r="D233">
        <v>1864.78</v>
      </c>
      <c r="F233" s="3">
        <f t="shared" si="6"/>
        <v>7.8956402334362519E-3</v>
      </c>
      <c r="G233" s="3">
        <f t="shared" si="6"/>
        <v>1.9518009053731911E-2</v>
      </c>
      <c r="H233" s="4">
        <f t="shared" si="7"/>
        <v>-1.2301145874958119E-2</v>
      </c>
    </row>
    <row r="234" spans="2:8" x14ac:dyDescent="0.3">
      <c r="B234" t="s">
        <v>306</v>
      </c>
      <c r="C234">
        <v>29.13</v>
      </c>
      <c r="D234">
        <v>1829.08</v>
      </c>
      <c r="F234" s="3">
        <f t="shared" si="6"/>
        <v>-1.2207527975584886E-2</v>
      </c>
      <c r="G234" s="3">
        <f t="shared" si="6"/>
        <v>-1.2301145874958119E-2</v>
      </c>
      <c r="H234" s="4">
        <f t="shared" si="7"/>
        <v>-1.8896345446794971E-4</v>
      </c>
    </row>
    <row r="235" spans="2:8" x14ac:dyDescent="0.3">
      <c r="B235" t="s">
        <v>307</v>
      </c>
      <c r="C235">
        <v>29.49</v>
      </c>
      <c r="D235">
        <v>1851.86</v>
      </c>
      <c r="F235" s="3">
        <f t="shared" si="6"/>
        <v>1.3402061855670055E-2</v>
      </c>
      <c r="G235" s="3">
        <f t="shared" si="6"/>
        <v>-1.8896345446794971E-4</v>
      </c>
      <c r="H235" s="4">
        <f t="shared" si="7"/>
        <v>-6.636308701657434E-4</v>
      </c>
    </row>
    <row r="236" spans="2:8" x14ac:dyDescent="0.3">
      <c r="B236" t="s">
        <v>308</v>
      </c>
      <c r="C236">
        <v>29.1</v>
      </c>
      <c r="D236">
        <v>1852.21</v>
      </c>
      <c r="F236" s="3">
        <f t="shared" si="6"/>
        <v>1.8907563025210239E-2</v>
      </c>
      <c r="G236" s="3">
        <f t="shared" si="6"/>
        <v>-6.636308701657434E-4</v>
      </c>
      <c r="H236" s="4">
        <f t="shared" si="7"/>
        <v>-1.4153878886199789E-2</v>
      </c>
    </row>
    <row r="237" spans="2:8" x14ac:dyDescent="0.3">
      <c r="B237" t="s">
        <v>309</v>
      </c>
      <c r="C237">
        <v>28.56</v>
      </c>
      <c r="D237">
        <v>1853.44</v>
      </c>
      <c r="F237" s="3">
        <f t="shared" si="6"/>
        <v>-1.6190148122631864E-2</v>
      </c>
      <c r="G237" s="3">
        <f t="shared" si="6"/>
        <v>-1.4153878886199789E-2</v>
      </c>
      <c r="H237" s="4">
        <f t="shared" si="7"/>
        <v>-1.8481296823200877E-2</v>
      </c>
    </row>
    <row r="238" spans="2:8" x14ac:dyDescent="0.3">
      <c r="B238" t="s">
        <v>310</v>
      </c>
      <c r="C238">
        <v>29.03</v>
      </c>
      <c r="D238">
        <v>1880.05</v>
      </c>
      <c r="F238" s="3">
        <f t="shared" si="6"/>
        <v>1.0344827586208361E-3</v>
      </c>
      <c r="G238" s="3">
        <f t="shared" si="6"/>
        <v>-1.8481296823200877E-2</v>
      </c>
      <c r="H238" s="4">
        <f t="shared" si="7"/>
        <v>1.5267734362336416E-3</v>
      </c>
    </row>
    <row r="239" spans="2:8" x14ac:dyDescent="0.3">
      <c r="B239" t="s">
        <v>311</v>
      </c>
      <c r="C239">
        <v>29</v>
      </c>
      <c r="D239">
        <v>1915.45</v>
      </c>
      <c r="F239" s="3">
        <f t="shared" si="6"/>
        <v>-2.2581732389619247E-2</v>
      </c>
      <c r="G239" s="3">
        <f t="shared" si="6"/>
        <v>1.5267734362336416E-3</v>
      </c>
      <c r="H239" s="4">
        <f t="shared" si="7"/>
        <v>4.992039011471272E-3</v>
      </c>
    </row>
    <row r="240" spans="2:8" x14ac:dyDescent="0.3">
      <c r="B240" t="s">
        <v>312</v>
      </c>
      <c r="C240">
        <v>29.67</v>
      </c>
      <c r="D240">
        <v>1912.53</v>
      </c>
      <c r="F240" s="3">
        <f t="shared" si="6"/>
        <v>-1.5593895155938897E-2</v>
      </c>
      <c r="G240" s="3">
        <f t="shared" si="6"/>
        <v>4.992039011471272E-3</v>
      </c>
      <c r="H240" s="4">
        <f t="shared" si="7"/>
        <v>-1.8743103466056232E-2</v>
      </c>
    </row>
    <row r="241" spans="2:8" x14ac:dyDescent="0.3">
      <c r="B241" t="s">
        <v>313</v>
      </c>
      <c r="C241">
        <v>30.14</v>
      </c>
      <c r="D241">
        <v>1903.03</v>
      </c>
      <c r="F241" s="3">
        <f t="shared" si="6"/>
        <v>-9.9436526350682453E-4</v>
      </c>
      <c r="G241" s="3">
        <f t="shared" si="6"/>
        <v>-1.8743103466056232E-2</v>
      </c>
      <c r="H241" s="4">
        <f t="shared" si="7"/>
        <v>-4.4324413474616797E-4</v>
      </c>
    </row>
    <row r="242" spans="2:8" x14ac:dyDescent="0.3">
      <c r="B242" t="s">
        <v>314</v>
      </c>
      <c r="C242">
        <v>30.17</v>
      </c>
      <c r="D242">
        <v>1939.38</v>
      </c>
      <c r="F242" s="3">
        <f t="shared" si="6"/>
        <v>-1.0495244342407228E-2</v>
      </c>
      <c r="G242" s="3">
        <f t="shared" si="6"/>
        <v>-4.4324413474616797E-4</v>
      </c>
      <c r="H242" s="4">
        <f t="shared" si="7"/>
        <v>2.476021464486422E-2</v>
      </c>
    </row>
    <row r="243" spans="2:8" x14ac:dyDescent="0.3">
      <c r="B243" t="s">
        <v>315</v>
      </c>
      <c r="C243">
        <v>30.49</v>
      </c>
      <c r="D243">
        <v>1940.24</v>
      </c>
      <c r="F243" s="3">
        <f t="shared" si="6"/>
        <v>9.6026490066225545E-3</v>
      </c>
      <c r="G243" s="3">
        <f t="shared" si="6"/>
        <v>2.476021464486422E-2</v>
      </c>
      <c r="H243" s="4">
        <f t="shared" si="7"/>
        <v>5.5285589102205268E-3</v>
      </c>
    </row>
    <row r="244" spans="2:8" x14ac:dyDescent="0.3">
      <c r="B244" t="s">
        <v>316</v>
      </c>
      <c r="C244">
        <v>30.2</v>
      </c>
      <c r="D244">
        <v>1893.36</v>
      </c>
      <c r="F244" s="3">
        <f t="shared" si="6"/>
        <v>-1.0484927916120546E-2</v>
      </c>
      <c r="G244" s="3">
        <f t="shared" si="6"/>
        <v>5.5285589102205268E-3</v>
      </c>
      <c r="H244" s="4">
        <f t="shared" si="7"/>
        <v>-1.0863455608495332E-2</v>
      </c>
    </row>
    <row r="245" spans="2:8" x14ac:dyDescent="0.3">
      <c r="B245" t="s">
        <v>317</v>
      </c>
      <c r="C245">
        <v>30.52</v>
      </c>
      <c r="D245">
        <v>1882.95</v>
      </c>
      <c r="F245" s="3">
        <f t="shared" si="6"/>
        <v>-4.8907727420933744E-3</v>
      </c>
      <c r="G245" s="3">
        <f t="shared" si="6"/>
        <v>-1.0863455608495332E-2</v>
      </c>
      <c r="H245" s="4">
        <f t="shared" si="7"/>
        <v>1.4144309246276299E-2</v>
      </c>
    </row>
    <row r="246" spans="2:8" x14ac:dyDescent="0.3">
      <c r="B246" t="s">
        <v>318</v>
      </c>
      <c r="C246">
        <v>30.67</v>
      </c>
      <c r="D246">
        <v>1903.63</v>
      </c>
      <c r="F246" s="3">
        <f t="shared" si="6"/>
        <v>5.5737704918032982E-3</v>
      </c>
      <c r="G246" s="3">
        <f t="shared" si="6"/>
        <v>1.4144309246276299E-2</v>
      </c>
      <c r="H246" s="4">
        <f t="shared" si="7"/>
        <v>-1.5637946405160252E-2</v>
      </c>
    </row>
    <row r="247" spans="2:8" x14ac:dyDescent="0.3">
      <c r="B247" t="s">
        <v>319</v>
      </c>
      <c r="C247">
        <v>30.5</v>
      </c>
      <c r="D247">
        <v>1877.08</v>
      </c>
      <c r="F247" s="3">
        <f t="shared" si="6"/>
        <v>-6.8381634646694778E-3</v>
      </c>
      <c r="G247" s="3">
        <f t="shared" si="6"/>
        <v>-1.5637946405160252E-2</v>
      </c>
      <c r="H247" s="4">
        <f t="shared" si="7"/>
        <v>2.0283682630725774E-2</v>
      </c>
    </row>
    <row r="248" spans="2:8" x14ac:dyDescent="0.3">
      <c r="B248" t="s">
        <v>320</v>
      </c>
      <c r="C248">
        <v>30.71</v>
      </c>
      <c r="D248">
        <v>1906.9</v>
      </c>
      <c r="F248" s="3">
        <f t="shared" si="6"/>
        <v>4.2511445389143976E-3</v>
      </c>
      <c r="G248" s="3">
        <f t="shared" si="6"/>
        <v>2.0283682630725774E-2</v>
      </c>
      <c r="H248" s="4">
        <f t="shared" si="7"/>
        <v>5.195419855539507E-3</v>
      </c>
    </row>
    <row r="249" spans="2:8" x14ac:dyDescent="0.3">
      <c r="B249" t="s">
        <v>321</v>
      </c>
      <c r="C249">
        <v>30.58</v>
      </c>
      <c r="D249">
        <v>1868.99</v>
      </c>
      <c r="F249" s="3">
        <f t="shared" si="6"/>
        <v>-2.6092628832355969E-3</v>
      </c>
      <c r="G249" s="3">
        <f t="shared" si="6"/>
        <v>5.195419855539507E-3</v>
      </c>
      <c r="H249" s="4">
        <f t="shared" si="7"/>
        <v>-1.1693854879261001E-2</v>
      </c>
    </row>
    <row r="250" spans="2:8" x14ac:dyDescent="0.3">
      <c r="B250" t="s">
        <v>322</v>
      </c>
      <c r="C250">
        <v>30.66</v>
      </c>
      <c r="D250">
        <v>1859.33</v>
      </c>
      <c r="F250" s="3">
        <f t="shared" si="6"/>
        <v>-9.7751710654936375E-4</v>
      </c>
      <c r="G250" s="3">
        <f t="shared" si="6"/>
        <v>-1.1693854879261001E-2</v>
      </c>
      <c r="H250" s="4">
        <f t="shared" si="7"/>
        <v>5.3182154196340647E-4</v>
      </c>
    </row>
    <row r="251" spans="2:8" x14ac:dyDescent="0.3">
      <c r="B251" t="s">
        <v>323</v>
      </c>
      <c r="C251">
        <v>30.69</v>
      </c>
      <c r="D251">
        <v>1881.33</v>
      </c>
      <c r="F251" s="3">
        <f t="shared" si="6"/>
        <v>-3.894839337877265E-3</v>
      </c>
      <c r="G251" s="3">
        <f t="shared" si="6"/>
        <v>5.3182154196340647E-4</v>
      </c>
      <c r="H251" s="4">
        <f t="shared" si="7"/>
        <v>0</v>
      </c>
    </row>
    <row r="252" spans="2:8" x14ac:dyDescent="0.3">
      <c r="B252" t="s">
        <v>324</v>
      </c>
      <c r="C252">
        <v>30.81</v>
      </c>
      <c r="D252">
        <v>1880.33</v>
      </c>
      <c r="F252" s="3">
        <f t="shared" si="6"/>
        <v>0</v>
      </c>
      <c r="G252" s="3">
        <f t="shared" si="6"/>
        <v>0</v>
      </c>
      <c r="H252" s="4">
        <f t="shared" si="7"/>
        <v>-2.1599092536319309E-2</v>
      </c>
    </row>
    <row r="253" spans="2:8" x14ac:dyDescent="0.3">
      <c r="B253" t="s">
        <v>325</v>
      </c>
      <c r="C253">
        <v>30.81</v>
      </c>
      <c r="D253">
        <v>1880.33</v>
      </c>
      <c r="F253" s="3">
        <f t="shared" si="6"/>
        <v>-9.6432015429123163E-3</v>
      </c>
      <c r="G253" s="3">
        <f t="shared" si="6"/>
        <v>-2.1599092536319309E-2</v>
      </c>
      <c r="H253" s="4">
        <f t="shared" si="7"/>
        <v>1.6695939225934708E-2</v>
      </c>
    </row>
    <row r="254" spans="2:8" x14ac:dyDescent="0.3">
      <c r="B254" t="s">
        <v>326</v>
      </c>
      <c r="C254">
        <v>31.11</v>
      </c>
      <c r="D254">
        <v>1921.84</v>
      </c>
      <c r="F254" s="3">
        <f t="shared" si="6"/>
        <v>2.4366150806717002E-2</v>
      </c>
      <c r="G254" s="3">
        <f t="shared" si="6"/>
        <v>1.6695939225934708E-2</v>
      </c>
      <c r="H254" s="4">
        <f t="shared" si="7"/>
        <v>-2.4965440402748285E-2</v>
      </c>
    </row>
    <row r="255" spans="2:8" x14ac:dyDescent="0.3">
      <c r="B255" t="s">
        <v>327</v>
      </c>
      <c r="C255">
        <v>30.37</v>
      </c>
      <c r="D255">
        <v>1890.28</v>
      </c>
      <c r="F255" s="3">
        <f t="shared" si="6"/>
        <v>-2.0322580645161237E-2</v>
      </c>
      <c r="G255" s="3">
        <f t="shared" si="6"/>
        <v>-2.4965440402748285E-2</v>
      </c>
      <c r="H255" s="4">
        <f t="shared" si="7"/>
        <v>7.8027936184481561E-3</v>
      </c>
    </row>
    <row r="256" spans="2:8" x14ac:dyDescent="0.3">
      <c r="B256" t="s">
        <v>328</v>
      </c>
      <c r="C256">
        <v>31</v>
      </c>
      <c r="D256">
        <v>1938.68</v>
      </c>
      <c r="F256" s="3">
        <f t="shared" si="6"/>
        <v>-2.2529771483746908E-3</v>
      </c>
      <c r="G256" s="3">
        <f t="shared" si="6"/>
        <v>7.8027936184481561E-3</v>
      </c>
      <c r="H256" s="4">
        <f t="shared" si="7"/>
        <v>8.5326451720324492E-4</v>
      </c>
    </row>
    <row r="257" spans="2:8" x14ac:dyDescent="0.3">
      <c r="B257" t="s">
        <v>329</v>
      </c>
      <c r="C257">
        <v>31.07</v>
      </c>
      <c r="D257">
        <v>1923.67</v>
      </c>
      <c r="F257" s="3">
        <f t="shared" si="6"/>
        <v>2.258064516128977E-3</v>
      </c>
      <c r="G257" s="3">
        <f t="shared" si="6"/>
        <v>8.5326451720324492E-4</v>
      </c>
      <c r="H257" s="4">
        <f t="shared" si="7"/>
        <v>-1.083840686741222E-2</v>
      </c>
    </row>
    <row r="258" spans="2:8" x14ac:dyDescent="0.3">
      <c r="B258" t="s">
        <v>330</v>
      </c>
      <c r="C258">
        <v>31</v>
      </c>
      <c r="D258">
        <v>1922.03</v>
      </c>
      <c r="F258" s="3">
        <f t="shared" si="6"/>
        <v>-1.2738853503184711E-2</v>
      </c>
      <c r="G258" s="3">
        <f t="shared" si="6"/>
        <v>-1.083840686741222E-2</v>
      </c>
      <c r="H258" s="4">
        <f t="shared" si="7"/>
        <v>-2.3700421050516063E-2</v>
      </c>
    </row>
    <row r="259" spans="2:8" x14ac:dyDescent="0.3">
      <c r="B259" t="s">
        <v>331</v>
      </c>
      <c r="C259">
        <v>31.4</v>
      </c>
      <c r="D259">
        <v>1943.09</v>
      </c>
      <c r="F259" s="3">
        <f t="shared" si="6"/>
        <v>-6.643467257197111E-3</v>
      </c>
      <c r="G259" s="3">
        <f t="shared" si="6"/>
        <v>-2.3700421050516063E-2</v>
      </c>
      <c r="H259" s="4">
        <f t="shared" si="7"/>
        <v>-1.3115420660382515E-2</v>
      </c>
    </row>
    <row r="260" spans="2:8" x14ac:dyDescent="0.3">
      <c r="B260" t="s">
        <v>332</v>
      </c>
      <c r="C260">
        <v>31.61</v>
      </c>
      <c r="D260">
        <v>1990.26</v>
      </c>
      <c r="F260" s="3">
        <f t="shared" ref="F260:G263" si="8">+C260/C261-1</f>
        <v>-1.7712865133623357E-2</v>
      </c>
      <c r="G260" s="3">
        <f t="shared" si="8"/>
        <v>-1.3115420660382515E-2</v>
      </c>
      <c r="H260" s="4">
        <f t="shared" ref="H260:H263" si="9">+G261</f>
        <v>2.0122623791400951E-3</v>
      </c>
    </row>
    <row r="261" spans="2:8" x14ac:dyDescent="0.3">
      <c r="B261" t="s">
        <v>333</v>
      </c>
      <c r="C261">
        <v>32.18</v>
      </c>
      <c r="D261">
        <v>2016.71</v>
      </c>
      <c r="F261" s="3">
        <f t="shared" si="8"/>
        <v>7.1987480438184814E-3</v>
      </c>
      <c r="G261" s="3">
        <f t="shared" si="8"/>
        <v>2.0122623791400951E-3</v>
      </c>
      <c r="H261" s="4">
        <f t="shared" si="9"/>
        <v>-1.5303776040392569E-2</v>
      </c>
    </row>
    <row r="262" spans="2:8" x14ac:dyDescent="0.3">
      <c r="B262" t="s">
        <v>334</v>
      </c>
      <c r="C262">
        <v>31.95</v>
      </c>
      <c r="D262">
        <v>2012.66</v>
      </c>
      <c r="F262" s="3">
        <f t="shared" si="8"/>
        <v>-1.0223048327137607E-2</v>
      </c>
      <c r="G262" s="3">
        <f t="shared" si="8"/>
        <v>-1.5303776040392569E-2</v>
      </c>
      <c r="H262" s="4">
        <f t="shared" si="9"/>
        <v>0</v>
      </c>
    </row>
    <row r="263" spans="2:8" x14ac:dyDescent="0.3">
      <c r="B263" t="s">
        <v>335</v>
      </c>
      <c r="C263">
        <v>32.28</v>
      </c>
      <c r="D263">
        <v>2043.94</v>
      </c>
      <c r="F263" s="3">
        <f t="shared" si="8"/>
        <v>0</v>
      </c>
      <c r="G263" s="3">
        <f t="shared" si="8"/>
        <v>0</v>
      </c>
      <c r="H263" s="4">
        <f t="shared" si="9"/>
        <v>0</v>
      </c>
    </row>
    <row r="264" spans="2:8" x14ac:dyDescent="0.3">
      <c r="B264" t="s">
        <v>336</v>
      </c>
      <c r="C264">
        <v>32.28</v>
      </c>
      <c r="D264">
        <v>2043.94</v>
      </c>
      <c r="F264" s="3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AB264"/>
  <sheetViews>
    <sheetView workbookViewId="0">
      <selection activeCell="B1" sqref="B1:D1048576"/>
    </sheetView>
  </sheetViews>
  <sheetFormatPr defaultRowHeight="14.4" x14ac:dyDescent="0.3"/>
  <cols>
    <col min="6" max="6" width="12.44140625" bestFit="1" customWidth="1"/>
    <col min="7" max="7" width="14.6640625" bestFit="1" customWidth="1"/>
    <col min="8" max="8" width="13.33203125" customWidth="1"/>
    <col min="10" max="10" width="23.6640625" customWidth="1"/>
    <col min="20" max="20" width="30" customWidth="1"/>
  </cols>
  <sheetData>
    <row r="2" spans="2:25" ht="28.8" x14ac:dyDescent="0.3">
      <c r="B2" t="s">
        <v>18</v>
      </c>
      <c r="C2" t="s">
        <v>3</v>
      </c>
      <c r="D2" s="1" t="s">
        <v>48</v>
      </c>
      <c r="F2" s="5" t="s">
        <v>23</v>
      </c>
      <c r="G2" s="5" t="s">
        <v>22</v>
      </c>
      <c r="H2" s="5" t="s">
        <v>21</v>
      </c>
      <c r="J2" t="s">
        <v>24</v>
      </c>
      <c r="T2" t="s">
        <v>24</v>
      </c>
    </row>
    <row r="3" spans="2:25" ht="15" thickBot="1" x14ac:dyDescent="0.35">
      <c r="B3" s="1" t="s">
        <v>75</v>
      </c>
      <c r="C3" s="1">
        <v>58.87</v>
      </c>
      <c r="D3" s="1">
        <v>2238.83</v>
      </c>
      <c r="F3" s="3">
        <f>+C3/C4-1</f>
        <v>-2.8794037940379491E-3</v>
      </c>
      <c r="G3" s="3">
        <f>+D3/D4-1</f>
        <v>-4.6370806398550179E-3</v>
      </c>
      <c r="H3" s="4">
        <f>+G4</f>
        <v>-2.9334376333378653E-4</v>
      </c>
    </row>
    <row r="4" spans="2:25" x14ac:dyDescent="0.3">
      <c r="B4" s="1" t="s">
        <v>76</v>
      </c>
      <c r="C4" s="1">
        <v>59.04</v>
      </c>
      <c r="D4" s="1">
        <v>2249.2600000000002</v>
      </c>
      <c r="F4" s="3">
        <f t="shared" ref="F4:G67" si="0">+C4/C5-1</f>
        <v>-3.8805466509196362E-3</v>
      </c>
      <c r="G4" s="3">
        <f t="shared" si="0"/>
        <v>-2.9334376333378653E-4</v>
      </c>
      <c r="H4" s="4">
        <f t="shared" ref="H4:H67" si="1">+G5</f>
        <v>-8.3565459610027704E-3</v>
      </c>
      <c r="J4" s="9" t="s">
        <v>25</v>
      </c>
      <c r="K4" s="9"/>
      <c r="T4" s="9" t="s">
        <v>25</v>
      </c>
      <c r="U4" s="9"/>
    </row>
    <row r="5" spans="2:25" x14ac:dyDescent="0.3">
      <c r="B5" s="1" t="s">
        <v>77</v>
      </c>
      <c r="C5" s="1">
        <v>59.27</v>
      </c>
      <c r="D5" s="1">
        <v>2249.92</v>
      </c>
      <c r="F5" s="3">
        <f t="shared" si="0"/>
        <v>-8.6971065395550218E-3</v>
      </c>
      <c r="G5" s="3">
        <f t="shared" si="0"/>
        <v>-8.3565459610027704E-3</v>
      </c>
      <c r="H5" s="4">
        <f t="shared" si="1"/>
        <v>2.248441772426002E-3</v>
      </c>
      <c r="J5" s="6" t="s">
        <v>26</v>
      </c>
      <c r="K5" s="6">
        <v>0.54488340342819663</v>
      </c>
      <c r="T5" s="6" t="s">
        <v>26</v>
      </c>
      <c r="U5" s="6">
        <v>0.54346171103750063</v>
      </c>
    </row>
    <row r="6" spans="2:25" x14ac:dyDescent="0.3">
      <c r="B6" s="1" t="s">
        <v>78</v>
      </c>
      <c r="C6" s="1">
        <v>59.79</v>
      </c>
      <c r="D6" s="1">
        <v>2268.88</v>
      </c>
      <c r="F6" s="3">
        <f t="shared" si="0"/>
        <v>3.8616521155137029E-3</v>
      </c>
      <c r="G6" s="3">
        <f t="shared" si="0"/>
        <v>2.248441772426002E-3</v>
      </c>
      <c r="H6" s="4">
        <f t="shared" si="1"/>
        <v>0</v>
      </c>
      <c r="J6" s="6" t="s">
        <v>27</v>
      </c>
      <c r="K6" s="6">
        <v>0.2968979233314949</v>
      </c>
      <c r="T6" s="6" t="s">
        <v>27</v>
      </c>
      <c r="U6" s="6">
        <v>0.29535063136380785</v>
      </c>
    </row>
    <row r="7" spans="2:25" x14ac:dyDescent="0.3">
      <c r="B7" s="1" t="s">
        <v>79</v>
      </c>
      <c r="C7" s="1">
        <v>59.56</v>
      </c>
      <c r="D7" s="1">
        <v>2263.79</v>
      </c>
      <c r="F7" s="3">
        <f t="shared" si="0"/>
        <v>0</v>
      </c>
      <c r="G7" s="3">
        <f t="shared" si="0"/>
        <v>0</v>
      </c>
      <c r="H7" s="4">
        <f t="shared" si="1"/>
        <v>1.2516807020026555E-3</v>
      </c>
      <c r="J7" s="6" t="s">
        <v>28</v>
      </c>
      <c r="K7" s="6">
        <v>0.29144751963639021</v>
      </c>
      <c r="T7" s="6" t="s">
        <v>28</v>
      </c>
      <c r="U7" s="6">
        <v>0.29262997743084956</v>
      </c>
    </row>
    <row r="8" spans="2:25" x14ac:dyDescent="0.3">
      <c r="B8" s="1" t="s">
        <v>80</v>
      </c>
      <c r="C8" s="1">
        <v>59.56</v>
      </c>
      <c r="D8" s="1">
        <v>2263.79</v>
      </c>
      <c r="F8" s="3">
        <f t="shared" si="0"/>
        <v>-3.3568311513920701E-4</v>
      </c>
      <c r="G8" s="3">
        <f t="shared" si="0"/>
        <v>1.2516807020026555E-3</v>
      </c>
      <c r="H8" s="4">
        <f t="shared" si="1"/>
        <v>-1.8629866059208799E-3</v>
      </c>
      <c r="J8" s="6" t="s">
        <v>29</v>
      </c>
      <c r="K8" s="6">
        <v>1.0960265952756088E-2</v>
      </c>
      <c r="T8" s="6" t="s">
        <v>29</v>
      </c>
      <c r="U8" s="6">
        <v>1.0951116691529273E-2</v>
      </c>
    </row>
    <row r="9" spans="2:25" ht="15" thickBot="1" x14ac:dyDescent="0.35">
      <c r="B9" s="1" t="s">
        <v>81</v>
      </c>
      <c r="C9" s="1">
        <v>59.58</v>
      </c>
      <c r="D9" s="1">
        <v>2260.96</v>
      </c>
      <c r="F9" s="3">
        <f t="shared" si="0"/>
        <v>2.5239777889953796E-3</v>
      </c>
      <c r="G9" s="3">
        <f t="shared" si="0"/>
        <v>-1.8629866059208799E-3</v>
      </c>
      <c r="H9" s="4">
        <f t="shared" si="1"/>
        <v>-2.4573270623052812E-3</v>
      </c>
      <c r="J9" s="7" t="s">
        <v>30</v>
      </c>
      <c r="K9" s="7">
        <v>261</v>
      </c>
      <c r="T9" s="7" t="s">
        <v>30</v>
      </c>
      <c r="U9" s="7">
        <v>261</v>
      </c>
    </row>
    <row r="10" spans="2:25" x14ac:dyDescent="0.3">
      <c r="B10" s="1" t="s">
        <v>82</v>
      </c>
      <c r="C10" s="1">
        <v>59.43</v>
      </c>
      <c r="D10" s="1">
        <v>2265.1799999999998</v>
      </c>
      <c r="F10" s="3">
        <f t="shared" si="0"/>
        <v>-1.7685950413223184E-2</v>
      </c>
      <c r="G10" s="3">
        <f t="shared" si="0"/>
        <v>-2.4573270623052812E-3</v>
      </c>
      <c r="H10" s="4">
        <f t="shared" si="1"/>
        <v>3.6375208284531446E-3</v>
      </c>
    </row>
    <row r="11" spans="2:25" ht="15" thickBot="1" x14ac:dyDescent="0.35">
      <c r="B11" s="1" t="s">
        <v>83</v>
      </c>
      <c r="C11" s="1">
        <v>60.5</v>
      </c>
      <c r="D11" s="1">
        <v>2270.7600000000002</v>
      </c>
      <c r="F11" s="3">
        <f t="shared" si="0"/>
        <v>-1.0467778868171407E-2</v>
      </c>
      <c r="G11" s="3">
        <f t="shared" si="0"/>
        <v>3.6375208284531446E-3</v>
      </c>
      <c r="H11" s="4">
        <f t="shared" si="1"/>
        <v>1.975138060378967E-3</v>
      </c>
      <c r="J11" t="s">
        <v>31</v>
      </c>
      <c r="T11" t="s">
        <v>31</v>
      </c>
    </row>
    <row r="12" spans="2:25" x14ac:dyDescent="0.3">
      <c r="B12" s="1" t="s">
        <v>84</v>
      </c>
      <c r="C12" s="1">
        <v>61.14</v>
      </c>
      <c r="D12" s="1">
        <v>2262.5300000000002</v>
      </c>
      <c r="F12" s="3">
        <f t="shared" si="0"/>
        <v>-2.0819987187700173E-2</v>
      </c>
      <c r="G12" s="3">
        <f t="shared" si="0"/>
        <v>1.975138060378967E-3</v>
      </c>
      <c r="H12" s="4">
        <f t="shared" si="1"/>
        <v>-1.7506399119374683E-3</v>
      </c>
      <c r="J12" s="8"/>
      <c r="K12" s="8" t="s">
        <v>36</v>
      </c>
      <c r="L12" s="8" t="s">
        <v>37</v>
      </c>
      <c r="M12" s="8" t="s">
        <v>38</v>
      </c>
      <c r="N12" s="8" t="s">
        <v>39</v>
      </c>
      <c r="O12" s="8" t="s">
        <v>40</v>
      </c>
      <c r="T12" s="8"/>
      <c r="U12" s="8" t="s">
        <v>36</v>
      </c>
      <c r="V12" s="8" t="s">
        <v>37</v>
      </c>
      <c r="W12" s="8" t="s">
        <v>38</v>
      </c>
      <c r="X12" s="8" t="s">
        <v>39</v>
      </c>
      <c r="Y12" s="8" t="s">
        <v>40</v>
      </c>
    </row>
    <row r="13" spans="2:25" x14ac:dyDescent="0.3">
      <c r="B13" s="1" t="s">
        <v>85</v>
      </c>
      <c r="C13" s="1">
        <v>62.44</v>
      </c>
      <c r="D13" s="1">
        <v>2258.0700000000002</v>
      </c>
      <c r="F13" s="3">
        <f t="shared" si="0"/>
        <v>1.1223344556678949E-3</v>
      </c>
      <c r="G13" s="3">
        <f t="shared" si="0"/>
        <v>-1.7506399119374683E-3</v>
      </c>
      <c r="H13" s="4">
        <f t="shared" si="1"/>
        <v>3.8832280053966439E-3</v>
      </c>
      <c r="J13" s="6" t="s">
        <v>32</v>
      </c>
      <c r="K13" s="6">
        <v>2</v>
      </c>
      <c r="L13" s="6">
        <v>1.3087318453671826E-2</v>
      </c>
      <c r="M13" s="6">
        <v>6.5436592268359132E-3</v>
      </c>
      <c r="N13" s="6">
        <v>54.472648255055915</v>
      </c>
      <c r="O13" s="6">
        <v>1.8423456160171487E-20</v>
      </c>
      <c r="T13" s="6" t="s">
        <v>32</v>
      </c>
      <c r="U13" s="6">
        <v>1</v>
      </c>
      <c r="V13" s="6">
        <v>1.3019113521502871E-2</v>
      </c>
      <c r="W13" s="6">
        <v>1.3019113521502871E-2</v>
      </c>
      <c r="X13" s="6">
        <v>108.55869163876416</v>
      </c>
      <c r="Y13" s="6">
        <v>1.8549425731925433E-21</v>
      </c>
    </row>
    <row r="14" spans="2:25" x14ac:dyDescent="0.3">
      <c r="B14" s="1" t="s">
        <v>86</v>
      </c>
      <c r="C14" s="1">
        <v>62.37</v>
      </c>
      <c r="D14" s="1">
        <v>2262.0300000000002</v>
      </c>
      <c r="F14" s="3">
        <f t="shared" si="0"/>
        <v>9.2233009708737601E-3</v>
      </c>
      <c r="G14" s="3">
        <f t="shared" si="0"/>
        <v>3.8832280053966439E-3</v>
      </c>
      <c r="H14" s="4">
        <f t="shared" si="1"/>
        <v>-8.1171975419503939E-3</v>
      </c>
      <c r="J14" s="6" t="s">
        <v>33</v>
      </c>
      <c r="K14" s="6">
        <v>258</v>
      </c>
      <c r="L14" s="6">
        <v>3.0992876876827228E-2</v>
      </c>
      <c r="M14" s="6">
        <v>1.201274297551443E-4</v>
      </c>
      <c r="N14" s="6"/>
      <c r="O14" s="6"/>
      <c r="T14" s="6" t="s">
        <v>33</v>
      </c>
      <c r="U14" s="6">
        <v>259</v>
      </c>
      <c r="V14" s="6">
        <v>3.1061081808996183E-2</v>
      </c>
      <c r="W14" s="6">
        <v>1.1992695679149105E-4</v>
      </c>
      <c r="X14" s="6"/>
      <c r="Y14" s="6"/>
    </row>
    <row r="15" spans="2:25" ht="15" thickBot="1" x14ac:dyDescent="0.35">
      <c r="B15" s="1" t="s">
        <v>87</v>
      </c>
      <c r="C15" s="1">
        <v>61.8</v>
      </c>
      <c r="D15" s="1">
        <v>2253.2800000000002</v>
      </c>
      <c r="F15" s="3">
        <f t="shared" si="0"/>
        <v>1.6183848519180088E-4</v>
      </c>
      <c r="G15" s="3">
        <f t="shared" si="0"/>
        <v>-8.1171975419503939E-3</v>
      </c>
      <c r="H15" s="4">
        <f t="shared" si="1"/>
        <v>6.5397703105061211E-3</v>
      </c>
      <c r="J15" s="7" t="s">
        <v>34</v>
      </c>
      <c r="K15" s="7">
        <v>260</v>
      </c>
      <c r="L15" s="7">
        <v>4.4080195330499054E-2</v>
      </c>
      <c r="M15" s="7"/>
      <c r="N15" s="7"/>
      <c r="O15" s="7"/>
      <c r="T15" s="7" t="s">
        <v>34</v>
      </c>
      <c r="U15" s="7">
        <v>260</v>
      </c>
      <c r="V15" s="7">
        <v>4.4080195330499054E-2</v>
      </c>
      <c r="W15" s="7"/>
      <c r="X15" s="7"/>
      <c r="Y15" s="7"/>
    </row>
    <row r="16" spans="2:25" ht="15" thickBot="1" x14ac:dyDescent="0.35">
      <c r="B16" s="1" t="s">
        <v>88</v>
      </c>
      <c r="C16" s="1">
        <v>61.79</v>
      </c>
      <c r="D16" s="1">
        <v>2271.7199999999998</v>
      </c>
      <c r="F16" s="3">
        <f t="shared" si="0"/>
        <v>1.1341542449774256E-3</v>
      </c>
      <c r="G16" s="3">
        <f t="shared" si="0"/>
        <v>6.5397703105061211E-3</v>
      </c>
      <c r="H16" s="4">
        <f t="shared" si="1"/>
        <v>-1.1374046815045835E-3</v>
      </c>
    </row>
    <row r="17" spans="2:28" x14ac:dyDescent="0.3">
      <c r="B17" s="1" t="s">
        <v>89</v>
      </c>
      <c r="C17" s="1">
        <v>61.72</v>
      </c>
      <c r="D17" s="1">
        <v>2256.96</v>
      </c>
      <c r="F17" s="3">
        <f t="shared" si="0"/>
        <v>8.0026130981545318E-3</v>
      </c>
      <c r="G17" s="3">
        <f t="shared" si="0"/>
        <v>-1.1374046815045835E-3</v>
      </c>
      <c r="H17" s="4">
        <f t="shared" si="1"/>
        <v>5.9389455032745619E-3</v>
      </c>
      <c r="J17" s="8"/>
      <c r="K17" s="8" t="s">
        <v>41</v>
      </c>
      <c r="L17" s="8" t="s">
        <v>29</v>
      </c>
      <c r="M17" s="8" t="s">
        <v>42</v>
      </c>
      <c r="N17" s="8" t="s">
        <v>43</v>
      </c>
      <c r="O17" s="8" t="s">
        <v>44</v>
      </c>
      <c r="P17" s="8" t="s">
        <v>45</v>
      </c>
      <c r="Q17" s="8" t="s">
        <v>46</v>
      </c>
      <c r="R17" s="8" t="s">
        <v>47</v>
      </c>
      <c r="T17" s="8"/>
      <c r="U17" s="8" t="s">
        <v>41</v>
      </c>
      <c r="V17" s="8" t="s">
        <v>29</v>
      </c>
      <c r="W17" s="8" t="s">
        <v>42</v>
      </c>
      <c r="X17" s="8" t="s">
        <v>43</v>
      </c>
      <c r="Y17" s="8" t="s">
        <v>44</v>
      </c>
      <c r="Z17" s="8" t="s">
        <v>45</v>
      </c>
      <c r="AA17" s="8" t="s">
        <v>46</v>
      </c>
      <c r="AB17" s="8" t="s">
        <v>47</v>
      </c>
    </row>
    <row r="18" spans="2:28" x14ac:dyDescent="0.3">
      <c r="B18" s="1" t="s">
        <v>90</v>
      </c>
      <c r="C18" s="1">
        <v>61.23</v>
      </c>
      <c r="D18" s="1">
        <v>2259.5300000000002</v>
      </c>
      <c r="F18" s="3">
        <f t="shared" si="0"/>
        <v>1.8463073852295508E-2</v>
      </c>
      <c r="G18" s="3">
        <f t="shared" si="0"/>
        <v>5.9389455032745619E-3</v>
      </c>
      <c r="H18" s="4">
        <f t="shared" si="1"/>
        <v>2.159412853860454E-3</v>
      </c>
      <c r="J18" s="6" t="s">
        <v>35</v>
      </c>
      <c r="K18" s="6">
        <v>1.3701812512762911E-4</v>
      </c>
      <c r="L18" s="6">
        <v>6.8021104798923239E-4</v>
      </c>
      <c r="M18" s="6">
        <v>0.20143472460888062</v>
      </c>
      <c r="N18" s="14">
        <v>0.84051738831898304</v>
      </c>
      <c r="O18" s="6">
        <v>-1.2024544135043861E-3</v>
      </c>
      <c r="P18" s="6">
        <v>1.4764906637596445E-3</v>
      </c>
      <c r="Q18" s="6">
        <v>-1.2024544135043861E-3</v>
      </c>
      <c r="R18" s="6">
        <v>1.4764906637596445E-3</v>
      </c>
      <c r="T18" s="6" t="s">
        <v>35</v>
      </c>
      <c r="U18" s="6">
        <v>1.6524816352765089E-4</v>
      </c>
      <c r="V18" s="6">
        <v>6.7861155612428884E-4</v>
      </c>
      <c r="W18" s="6">
        <v>0.24350920940902077</v>
      </c>
      <c r="X18" s="14">
        <v>0.80780371183270483</v>
      </c>
      <c r="Y18" s="6">
        <v>-1.1710503389390735E-3</v>
      </c>
      <c r="Z18" s="6">
        <v>1.5015466659943752E-3</v>
      </c>
      <c r="AA18" s="6">
        <v>-1.1710503389390735E-3</v>
      </c>
      <c r="AB18" s="6">
        <v>1.5015466659943752E-3</v>
      </c>
    </row>
    <row r="19" spans="2:28" ht="15" thickBot="1" x14ac:dyDescent="0.35">
      <c r="B19" s="1" t="s">
        <v>91</v>
      </c>
      <c r="C19" s="1">
        <v>60.12</v>
      </c>
      <c r="D19" s="1">
        <v>2246.19</v>
      </c>
      <c r="F19" s="3">
        <f t="shared" si="0"/>
        <v>9.9900099900085415E-4</v>
      </c>
      <c r="G19" s="3">
        <f t="shared" si="0"/>
        <v>2.159412853860454E-3</v>
      </c>
      <c r="H19" s="4">
        <f t="shared" si="1"/>
        <v>1.3163188276083426E-2</v>
      </c>
      <c r="J19" s="10" t="s">
        <v>19</v>
      </c>
      <c r="K19" s="6">
        <v>0.88035734592095483</v>
      </c>
      <c r="L19" s="6">
        <v>8.4422410554265331E-2</v>
      </c>
      <c r="M19" s="6">
        <v>10.428005314478384</v>
      </c>
      <c r="N19" s="14">
        <v>1.7866216069141933E-21</v>
      </c>
      <c r="O19" s="6">
        <v>0.71411261802828752</v>
      </c>
      <c r="P19" s="6">
        <v>1.0466020738136221</v>
      </c>
      <c r="Q19" s="6">
        <v>0.71411261802828752</v>
      </c>
      <c r="R19" s="6">
        <v>1.0466020738136221</v>
      </c>
      <c r="T19" s="11" t="s">
        <v>19</v>
      </c>
      <c r="U19" s="7">
        <v>0.87303732309584237</v>
      </c>
      <c r="V19" s="7">
        <v>8.3791605200746161E-2</v>
      </c>
      <c r="W19" s="7">
        <v>10.419150235924446</v>
      </c>
      <c r="X19" s="15">
        <v>1.8549425731923564E-21</v>
      </c>
      <c r="Y19" s="7">
        <v>0.7080377802225517</v>
      </c>
      <c r="Z19" s="7">
        <v>1.038036865969133</v>
      </c>
      <c r="AA19" s="7">
        <v>0.7080377802225517</v>
      </c>
      <c r="AB19" s="7">
        <v>1.038036865969133</v>
      </c>
    </row>
    <row r="20" spans="2:28" ht="15" thickBot="1" x14ac:dyDescent="0.35">
      <c r="B20" s="1" t="s">
        <v>92</v>
      </c>
      <c r="C20" s="1">
        <v>60.06</v>
      </c>
      <c r="D20" s="1">
        <v>2241.35</v>
      </c>
      <c r="F20" s="3">
        <f t="shared" si="0"/>
        <v>-3.6496350364962904E-3</v>
      </c>
      <c r="G20" s="3">
        <f t="shared" si="0"/>
        <v>1.3163188276083426E-2</v>
      </c>
      <c r="H20" s="4">
        <f t="shared" si="1"/>
        <v>3.4108794353906458E-3</v>
      </c>
      <c r="J20" s="11" t="s">
        <v>20</v>
      </c>
      <c r="K20" s="7">
        <v>6.3659642774332739E-2</v>
      </c>
      <c r="L20" s="7">
        <v>8.4484570212188775E-2</v>
      </c>
      <c r="M20" s="7">
        <v>0.7535061445474267</v>
      </c>
      <c r="N20" s="15">
        <v>0.45183289130834814</v>
      </c>
      <c r="O20" s="7">
        <v>-0.10270749000288527</v>
      </c>
      <c r="P20" s="7">
        <v>0.23002677555155077</v>
      </c>
      <c r="Q20" s="7">
        <v>-0.10270749000288527</v>
      </c>
      <c r="R20" s="7">
        <v>0.23002677555155077</v>
      </c>
    </row>
    <row r="21" spans="2:28" x14ac:dyDescent="0.3">
      <c r="B21" s="1" t="s">
        <v>93</v>
      </c>
      <c r="C21" s="1">
        <v>60.28</v>
      </c>
      <c r="D21" s="1">
        <v>2212.23</v>
      </c>
      <c r="F21" s="3">
        <f t="shared" si="0"/>
        <v>4.9792531120340655E-4</v>
      </c>
      <c r="G21" s="3">
        <f t="shared" si="0"/>
        <v>3.4108794353906458E-3</v>
      </c>
      <c r="H21" s="4">
        <f t="shared" si="1"/>
        <v>5.8213006683547341E-3</v>
      </c>
    </row>
    <row r="22" spans="2:28" x14ac:dyDescent="0.3">
      <c r="B22" s="1" t="s">
        <v>94</v>
      </c>
      <c r="C22" s="1">
        <v>60.25</v>
      </c>
      <c r="D22" s="1">
        <v>2204.71</v>
      </c>
      <c r="F22" s="3">
        <f t="shared" si="0"/>
        <v>-1.4395550466219542E-2</v>
      </c>
      <c r="G22" s="3">
        <f t="shared" si="0"/>
        <v>5.8213006683547341E-3</v>
      </c>
      <c r="H22" s="4">
        <f t="shared" si="1"/>
        <v>3.9706446136156259E-4</v>
      </c>
    </row>
    <row r="23" spans="2:28" x14ac:dyDescent="0.3">
      <c r="B23" s="1" t="s">
        <v>95</v>
      </c>
      <c r="C23" s="1">
        <v>61.13</v>
      </c>
      <c r="D23" s="1">
        <v>2191.9499999999998</v>
      </c>
      <c r="F23" s="3">
        <f t="shared" si="0"/>
        <v>6.0895325872285522E-3</v>
      </c>
      <c r="G23" s="3">
        <f t="shared" si="0"/>
        <v>3.9706446136156259E-4</v>
      </c>
      <c r="H23" s="4">
        <f t="shared" si="1"/>
        <v>-3.5155379500729778E-3</v>
      </c>
    </row>
    <row r="24" spans="2:28" x14ac:dyDescent="0.3">
      <c r="B24" s="1" t="s">
        <v>96</v>
      </c>
      <c r="C24" s="1">
        <v>60.76</v>
      </c>
      <c r="D24" s="1">
        <v>2191.08</v>
      </c>
      <c r="F24" s="3">
        <f t="shared" si="0"/>
        <v>-7.0272920411832418E-3</v>
      </c>
      <c r="G24" s="3">
        <f t="shared" si="0"/>
        <v>-3.5155379500729778E-3</v>
      </c>
      <c r="H24" s="4">
        <f t="shared" si="1"/>
        <v>-2.6534703763845258E-3</v>
      </c>
    </row>
    <row r="25" spans="2:28" x14ac:dyDescent="0.3">
      <c r="B25" s="1" t="s">
        <v>97</v>
      </c>
      <c r="C25" s="1">
        <v>61.19</v>
      </c>
      <c r="D25" s="1">
        <v>2198.81</v>
      </c>
      <c r="F25" s="3">
        <f t="shared" si="0"/>
        <v>-1.6079755587715017E-2</v>
      </c>
      <c r="G25" s="3">
        <f t="shared" si="0"/>
        <v>-2.6534703763845258E-3</v>
      </c>
      <c r="H25" s="4">
        <f t="shared" si="1"/>
        <v>1.33531965917566E-3</v>
      </c>
    </row>
    <row r="26" spans="2:28" x14ac:dyDescent="0.3">
      <c r="B26" s="1" t="s">
        <v>98</v>
      </c>
      <c r="C26" s="1">
        <v>62.19</v>
      </c>
      <c r="D26" s="1">
        <v>2204.66</v>
      </c>
      <c r="F26" s="3">
        <f t="shared" si="0"/>
        <v>6.3106796116505492E-3</v>
      </c>
      <c r="G26" s="3">
        <f t="shared" si="0"/>
        <v>1.33531965917566E-3</v>
      </c>
      <c r="H26" s="4">
        <f t="shared" si="1"/>
        <v>-5.2544785054330356E-3</v>
      </c>
    </row>
    <row r="27" spans="2:28" x14ac:dyDescent="0.3">
      <c r="B27" s="1" t="s">
        <v>99</v>
      </c>
      <c r="C27" s="1">
        <v>61.8</v>
      </c>
      <c r="D27" s="1">
        <v>2201.7199999999998</v>
      </c>
      <c r="F27" s="3">
        <f t="shared" si="0"/>
        <v>-6.5905802925575463E-3</v>
      </c>
      <c r="G27" s="3">
        <f t="shared" si="0"/>
        <v>-5.2544785054330356E-3</v>
      </c>
      <c r="H27" s="4">
        <f t="shared" si="1"/>
        <v>3.9143292572298982E-3</v>
      </c>
    </row>
    <row r="28" spans="2:28" x14ac:dyDescent="0.3">
      <c r="B28" s="1" t="s">
        <v>100</v>
      </c>
      <c r="C28" s="1">
        <v>62.21</v>
      </c>
      <c r="D28" s="1">
        <v>2213.35</v>
      </c>
      <c r="F28" s="3">
        <f t="shared" si="0"/>
        <v>9.2472420506164443E-3</v>
      </c>
      <c r="G28" s="3">
        <f t="shared" si="0"/>
        <v>3.9143292572298982E-3</v>
      </c>
      <c r="H28" s="4">
        <f t="shared" si="1"/>
        <v>0</v>
      </c>
    </row>
    <row r="29" spans="2:28" x14ac:dyDescent="0.3">
      <c r="B29" s="1" t="s">
        <v>101</v>
      </c>
      <c r="C29" s="1">
        <v>61.64</v>
      </c>
      <c r="D29" s="1">
        <v>2204.7199999999998</v>
      </c>
      <c r="F29" s="3">
        <f t="shared" si="0"/>
        <v>0</v>
      </c>
      <c r="G29" s="3">
        <f t="shared" si="0"/>
        <v>0</v>
      </c>
      <c r="H29" s="4">
        <f t="shared" si="1"/>
        <v>8.080111124224576E-4</v>
      </c>
    </row>
    <row r="30" spans="2:28" x14ac:dyDescent="0.3">
      <c r="B30" s="1" t="s">
        <v>102</v>
      </c>
      <c r="C30" s="1">
        <v>61.64</v>
      </c>
      <c r="D30" s="1">
        <v>2204.7199999999998</v>
      </c>
      <c r="F30" s="3">
        <f t="shared" si="0"/>
        <v>-9.7244732576984294E-4</v>
      </c>
      <c r="G30" s="3">
        <f t="shared" si="0"/>
        <v>8.080111124224576E-4</v>
      </c>
      <c r="H30" s="4">
        <f t="shared" si="1"/>
        <v>2.1654277629676866E-3</v>
      </c>
    </row>
    <row r="31" spans="2:28" x14ac:dyDescent="0.3">
      <c r="B31" s="1" t="s">
        <v>103</v>
      </c>
      <c r="C31" s="1">
        <v>61.7</v>
      </c>
      <c r="D31" s="1">
        <v>2202.94</v>
      </c>
      <c r="F31" s="3">
        <f t="shared" si="0"/>
        <v>-9.6308186195825929E-3</v>
      </c>
      <c r="G31" s="3">
        <f t="shared" si="0"/>
        <v>2.1654277629676866E-3</v>
      </c>
      <c r="H31" s="4">
        <f t="shared" si="1"/>
        <v>7.4613868646591364E-3</v>
      </c>
    </row>
    <row r="32" spans="2:28" x14ac:dyDescent="0.3">
      <c r="B32" s="1" t="s">
        <v>104</v>
      </c>
      <c r="C32" s="1">
        <v>62.3</v>
      </c>
      <c r="D32" s="1">
        <v>2198.1799999999998</v>
      </c>
      <c r="F32" s="3">
        <f t="shared" si="0"/>
        <v>6.9500565702278472E-3</v>
      </c>
      <c r="G32" s="3">
        <f t="shared" si="0"/>
        <v>7.4613868646591364E-3</v>
      </c>
      <c r="H32" s="4">
        <f t="shared" si="1"/>
        <v>-2.3867003182266311E-3</v>
      </c>
    </row>
    <row r="33" spans="2:8" x14ac:dyDescent="0.3">
      <c r="B33" s="1" t="s">
        <v>105</v>
      </c>
      <c r="C33" s="1">
        <v>61.87</v>
      </c>
      <c r="D33" s="1">
        <v>2181.9</v>
      </c>
      <c r="F33" s="3">
        <f t="shared" si="0"/>
        <v>-1.3237639553429159E-2</v>
      </c>
      <c r="G33" s="3">
        <f t="shared" si="0"/>
        <v>-2.3867003182266311E-3</v>
      </c>
      <c r="H33" s="4">
        <f t="shared" si="1"/>
        <v>4.6762887355644711E-3</v>
      </c>
    </row>
    <row r="34" spans="2:8" x14ac:dyDescent="0.3">
      <c r="B34" s="1" t="s">
        <v>106</v>
      </c>
      <c r="C34" s="1">
        <v>62.7</v>
      </c>
      <c r="D34" s="1">
        <v>2187.12</v>
      </c>
      <c r="F34" s="3">
        <f t="shared" si="0"/>
        <v>1.1176752355102071E-3</v>
      </c>
      <c r="G34" s="3">
        <f t="shared" si="0"/>
        <v>4.6762887355644711E-3</v>
      </c>
      <c r="H34" s="4">
        <f t="shared" si="1"/>
        <v>-1.5822857378724464E-3</v>
      </c>
    </row>
    <row r="35" spans="2:8" x14ac:dyDescent="0.3">
      <c r="B35" s="1" t="s">
        <v>107</v>
      </c>
      <c r="C35" s="1">
        <v>62.63</v>
      </c>
      <c r="D35" s="1">
        <v>2176.94</v>
      </c>
      <c r="F35" s="3">
        <f t="shared" si="0"/>
        <v>-1.6025137470542017E-2</v>
      </c>
      <c r="G35" s="3">
        <f t="shared" si="0"/>
        <v>-1.5822857378724464E-3</v>
      </c>
      <c r="H35" s="4">
        <f t="shared" si="1"/>
        <v>7.4808243230755078E-3</v>
      </c>
    </row>
    <row r="36" spans="2:8" x14ac:dyDescent="0.3">
      <c r="B36" s="1" t="s">
        <v>108</v>
      </c>
      <c r="C36" s="1">
        <v>63.65</v>
      </c>
      <c r="D36" s="1">
        <v>2180.39</v>
      </c>
      <c r="F36" s="3">
        <f t="shared" si="0"/>
        <v>1.8888713993387984E-3</v>
      </c>
      <c r="G36" s="3">
        <f t="shared" si="0"/>
        <v>7.4808243230755078E-3</v>
      </c>
      <c r="H36" s="4">
        <f t="shared" si="1"/>
        <v>-1.1550278361704969E-4</v>
      </c>
    </row>
    <row r="37" spans="2:8" x14ac:dyDescent="0.3">
      <c r="B37" s="1" t="s">
        <v>109</v>
      </c>
      <c r="C37" s="1">
        <v>63.53</v>
      </c>
      <c r="D37" s="1">
        <v>2164.1999999999998</v>
      </c>
      <c r="F37" s="3">
        <f t="shared" si="0"/>
        <v>-6.5676309616888862E-3</v>
      </c>
      <c r="G37" s="3">
        <f t="shared" si="0"/>
        <v>-1.1550278361704969E-4</v>
      </c>
      <c r="H37" s="4">
        <f t="shared" si="1"/>
        <v>-1.3979367745031723E-3</v>
      </c>
    </row>
    <row r="38" spans="2:8" x14ac:dyDescent="0.3">
      <c r="B38" s="1" t="s">
        <v>110</v>
      </c>
      <c r="C38" s="1">
        <v>63.95</v>
      </c>
      <c r="D38" s="1">
        <v>2164.4499999999998</v>
      </c>
      <c r="F38" s="3">
        <f t="shared" si="0"/>
        <v>-1.5548029556650134E-2</v>
      </c>
      <c r="G38" s="3">
        <f t="shared" si="0"/>
        <v>-1.3979367745031723E-3</v>
      </c>
      <c r="H38" s="4">
        <f t="shared" si="1"/>
        <v>1.9507595018628532E-3</v>
      </c>
    </row>
    <row r="39" spans="2:8" x14ac:dyDescent="0.3">
      <c r="B39" s="1" t="s">
        <v>111</v>
      </c>
      <c r="C39" s="1">
        <v>64.959999999999994</v>
      </c>
      <c r="D39" s="1">
        <v>2167.48</v>
      </c>
      <c r="F39" s="3">
        <f t="shared" si="0"/>
        <v>1.2153318790900425E-2</v>
      </c>
      <c r="G39" s="3">
        <f t="shared" si="0"/>
        <v>1.9507595018628532E-3</v>
      </c>
      <c r="H39" s="4">
        <f t="shared" si="1"/>
        <v>1.1077043878180648E-2</v>
      </c>
    </row>
    <row r="40" spans="2:8" x14ac:dyDescent="0.3">
      <c r="B40" s="1" t="s">
        <v>112</v>
      </c>
      <c r="C40" s="1">
        <v>64.180000000000007</v>
      </c>
      <c r="D40" s="1">
        <v>2163.2600000000002</v>
      </c>
      <c r="F40" s="3">
        <f t="shared" si="0"/>
        <v>6.0651132044290401E-2</v>
      </c>
      <c r="G40" s="3">
        <f t="shared" si="0"/>
        <v>1.1077043878180648E-2</v>
      </c>
      <c r="H40" s="4">
        <f t="shared" si="1"/>
        <v>3.771956162738288E-3</v>
      </c>
    </row>
    <row r="41" spans="2:8" x14ac:dyDescent="0.3">
      <c r="B41" s="1" t="s">
        <v>113</v>
      </c>
      <c r="C41" s="1">
        <v>60.51</v>
      </c>
      <c r="D41" s="1">
        <v>2139.56</v>
      </c>
      <c r="F41" s="3">
        <f t="shared" si="0"/>
        <v>7.6602830974188407E-3</v>
      </c>
      <c r="G41" s="3">
        <f t="shared" si="0"/>
        <v>3.771956162738288E-3</v>
      </c>
      <c r="H41" s="4">
        <f t="shared" si="1"/>
        <v>2.2223501088635134E-2</v>
      </c>
    </row>
    <row r="42" spans="2:8" x14ac:dyDescent="0.3">
      <c r="B42" s="1" t="s">
        <v>114</v>
      </c>
      <c r="C42" s="1">
        <v>60.05</v>
      </c>
      <c r="D42" s="1">
        <v>2131.52</v>
      </c>
      <c r="F42" s="3">
        <f t="shared" si="0"/>
        <v>2.0911254675280544E-2</v>
      </c>
      <c r="G42" s="3">
        <f t="shared" si="0"/>
        <v>2.2223501088635134E-2</v>
      </c>
      <c r="H42" s="4">
        <f t="shared" si="1"/>
        <v>-1.6661400132141901E-3</v>
      </c>
    </row>
    <row r="43" spans="2:8" x14ac:dyDescent="0.3">
      <c r="B43" s="1" t="s">
        <v>115</v>
      </c>
      <c r="C43" s="1">
        <v>58.82</v>
      </c>
      <c r="D43" s="1">
        <v>2085.1799999999998</v>
      </c>
      <c r="F43" s="3">
        <f t="shared" si="0"/>
        <v>6.6746534314563455E-3</v>
      </c>
      <c r="G43" s="3">
        <f t="shared" si="0"/>
        <v>-1.6661400132141901E-3</v>
      </c>
      <c r="H43" s="4">
        <f t="shared" si="1"/>
        <v>-4.4233867508127744E-3</v>
      </c>
    </row>
    <row r="44" spans="2:8" x14ac:dyDescent="0.3">
      <c r="B44" s="1" t="s">
        <v>116</v>
      </c>
      <c r="C44" s="1">
        <v>58.43</v>
      </c>
      <c r="D44" s="1">
        <v>2088.66</v>
      </c>
      <c r="F44" s="3">
        <f t="shared" si="0"/>
        <v>-6.9680489462951023E-3</v>
      </c>
      <c r="G44" s="3">
        <f t="shared" si="0"/>
        <v>-4.4233867508127744E-3</v>
      </c>
      <c r="H44" s="4">
        <f t="shared" si="1"/>
        <v>-6.5254863334153201E-3</v>
      </c>
    </row>
    <row r="45" spans="2:8" x14ac:dyDescent="0.3">
      <c r="B45" s="1" t="s">
        <v>117</v>
      </c>
      <c r="C45" s="1">
        <v>58.84</v>
      </c>
      <c r="D45" s="1">
        <v>2097.94</v>
      </c>
      <c r="F45" s="3">
        <f t="shared" si="0"/>
        <v>-7.7571669477233263E-3</v>
      </c>
      <c r="G45" s="3">
        <f t="shared" si="0"/>
        <v>-6.5254863334153201E-3</v>
      </c>
      <c r="H45" s="4">
        <f t="shared" si="1"/>
        <v>-6.7869153164171747E-3</v>
      </c>
    </row>
    <row r="46" spans="2:8" x14ac:dyDescent="0.3">
      <c r="B46" s="1" t="s">
        <v>118</v>
      </c>
      <c r="C46" s="1">
        <v>59.3</v>
      </c>
      <c r="D46" s="1">
        <v>2111.7199999999998</v>
      </c>
      <c r="F46" s="3">
        <f t="shared" si="0"/>
        <v>9.8773841961852238E-3</v>
      </c>
      <c r="G46" s="3">
        <f t="shared" si="0"/>
        <v>-6.7869153164171747E-3</v>
      </c>
      <c r="H46" s="4">
        <f t="shared" si="1"/>
        <v>-1.2227181023405365E-4</v>
      </c>
    </row>
    <row r="47" spans="2:8" x14ac:dyDescent="0.3">
      <c r="B47" s="1" t="s">
        <v>119</v>
      </c>
      <c r="C47" s="1">
        <v>58.72</v>
      </c>
      <c r="D47" s="1">
        <v>2126.15</v>
      </c>
      <c r="F47" s="3">
        <f t="shared" si="0"/>
        <v>-2.0394289598912874E-3</v>
      </c>
      <c r="G47" s="3">
        <f t="shared" si="0"/>
        <v>-1.2227181023405365E-4</v>
      </c>
      <c r="H47" s="4">
        <f t="shared" si="1"/>
        <v>-3.1082398829839208E-3</v>
      </c>
    </row>
    <row r="48" spans="2:8" x14ac:dyDescent="0.3">
      <c r="B48" s="1" t="s">
        <v>120</v>
      </c>
      <c r="C48" s="1">
        <v>58.84</v>
      </c>
      <c r="D48" s="1">
        <v>2126.41</v>
      </c>
      <c r="F48" s="3">
        <f t="shared" si="0"/>
        <v>-3.9973894599445225E-2</v>
      </c>
      <c r="G48" s="3">
        <f t="shared" si="0"/>
        <v>-3.1082398829839208E-3</v>
      </c>
      <c r="H48" s="4">
        <f t="shared" si="1"/>
        <v>-2.9867768517781723E-3</v>
      </c>
    </row>
    <row r="49" spans="2:8" x14ac:dyDescent="0.3">
      <c r="B49" s="1" t="s">
        <v>121</v>
      </c>
      <c r="C49" s="1">
        <v>61.29</v>
      </c>
      <c r="D49" s="1">
        <v>2133.04</v>
      </c>
      <c r="F49" s="3">
        <f t="shared" si="0"/>
        <v>6.8999507146376704E-3</v>
      </c>
      <c r="G49" s="3">
        <f t="shared" si="0"/>
        <v>-2.9867768517781723E-3</v>
      </c>
      <c r="H49" s="4">
        <f t="shared" si="1"/>
        <v>-1.7404206872095873E-3</v>
      </c>
    </row>
    <row r="50" spans="2:8" x14ac:dyDescent="0.3">
      <c r="B50" s="1" t="s">
        <v>122</v>
      </c>
      <c r="C50" s="1">
        <v>60.87</v>
      </c>
      <c r="D50" s="1">
        <v>2139.4299999999998</v>
      </c>
      <c r="F50" s="3">
        <f t="shared" si="0"/>
        <v>-1.7433414043583673E-2</v>
      </c>
      <c r="G50" s="3">
        <f t="shared" si="0"/>
        <v>-1.7404206872095873E-3</v>
      </c>
      <c r="H50" s="4">
        <f t="shared" si="1"/>
        <v>-3.7976507555791406E-3</v>
      </c>
    </row>
    <row r="51" spans="2:8" x14ac:dyDescent="0.3">
      <c r="B51" s="1" t="s">
        <v>123</v>
      </c>
      <c r="C51" s="1">
        <v>61.95</v>
      </c>
      <c r="D51" s="1">
        <v>2143.16</v>
      </c>
      <c r="F51" s="3">
        <f t="shared" si="0"/>
        <v>1.9753086419753041E-2</v>
      </c>
      <c r="G51" s="3">
        <f t="shared" si="0"/>
        <v>-3.7976507555791406E-3</v>
      </c>
      <c r="H51" s="4">
        <f t="shared" si="1"/>
        <v>4.7497618113545581E-3</v>
      </c>
    </row>
    <row r="52" spans="2:8" x14ac:dyDescent="0.3">
      <c r="B52" s="1" t="s">
        <v>124</v>
      </c>
      <c r="C52" s="1">
        <v>60.75</v>
      </c>
      <c r="D52" s="1">
        <v>2151.33</v>
      </c>
      <c r="F52" s="3">
        <f t="shared" si="0"/>
        <v>-7.3529411764706731E-3</v>
      </c>
      <c r="G52" s="3">
        <f t="shared" si="0"/>
        <v>4.7497618113545581E-3</v>
      </c>
      <c r="H52" s="4">
        <f t="shared" si="1"/>
        <v>-8.4059514136147762E-5</v>
      </c>
    </row>
    <row r="53" spans="2:8" x14ac:dyDescent="0.3">
      <c r="B53" s="1" t="s">
        <v>125</v>
      </c>
      <c r="C53" s="1">
        <v>61.2</v>
      </c>
      <c r="D53" s="1">
        <v>2141.16</v>
      </c>
      <c r="F53" s="3">
        <f t="shared" si="0"/>
        <v>-1.1627906976744207E-2</v>
      </c>
      <c r="G53" s="3">
        <f t="shared" si="0"/>
        <v>-8.4059514136147762E-5</v>
      </c>
      <c r="H53" s="4">
        <f t="shared" si="1"/>
        <v>-1.3757467506726462E-3</v>
      </c>
    </row>
    <row r="54" spans="2:8" x14ac:dyDescent="0.3">
      <c r="B54" s="1" t="s">
        <v>126</v>
      </c>
      <c r="C54" s="1">
        <v>61.92</v>
      </c>
      <c r="D54" s="1">
        <v>2141.34</v>
      </c>
      <c r="F54" s="3">
        <f t="shared" si="0"/>
        <v>8.0814611281732063E-4</v>
      </c>
      <c r="G54" s="3">
        <f t="shared" si="0"/>
        <v>-1.3757467506726462E-3</v>
      </c>
      <c r="H54" s="4">
        <f t="shared" si="1"/>
        <v>2.1919985043934442E-3</v>
      </c>
    </row>
    <row r="55" spans="2:8" x14ac:dyDescent="0.3">
      <c r="B55" s="1" t="s">
        <v>127</v>
      </c>
      <c r="C55" s="1">
        <v>61.87</v>
      </c>
      <c r="D55" s="1">
        <v>2144.29</v>
      </c>
      <c r="F55" s="3">
        <f t="shared" si="0"/>
        <v>-3.5432436785312049E-3</v>
      </c>
      <c r="G55" s="3">
        <f t="shared" si="0"/>
        <v>2.1919985043934442E-3</v>
      </c>
      <c r="H55" s="4">
        <f t="shared" si="1"/>
        <v>6.1603573947801582E-3</v>
      </c>
    </row>
    <row r="56" spans="2:8" x14ac:dyDescent="0.3">
      <c r="B56" s="1" t="s">
        <v>128</v>
      </c>
      <c r="C56" s="1">
        <v>62.09</v>
      </c>
      <c r="D56" s="1">
        <v>2139.6</v>
      </c>
      <c r="F56" s="3">
        <f t="shared" si="0"/>
        <v>9.2652795838752411E-3</v>
      </c>
      <c r="G56" s="3">
        <f t="shared" si="0"/>
        <v>6.1603573947801582E-3</v>
      </c>
      <c r="H56" s="4">
        <f t="shared" si="1"/>
        <v>-3.0380031692749387E-3</v>
      </c>
    </row>
    <row r="57" spans="2:8" x14ac:dyDescent="0.3">
      <c r="B57" s="1" t="s">
        <v>129</v>
      </c>
      <c r="C57" s="1">
        <v>61.52</v>
      </c>
      <c r="D57" s="1">
        <v>2126.5</v>
      </c>
      <c r="F57" s="3">
        <f t="shared" si="0"/>
        <v>-9.9774702285162498E-3</v>
      </c>
      <c r="G57" s="3">
        <f t="shared" si="0"/>
        <v>-3.0380031692749387E-3</v>
      </c>
      <c r="H57" s="4">
        <f t="shared" si="1"/>
        <v>2.0163653841631657E-4</v>
      </c>
    </row>
    <row r="58" spans="2:8" x14ac:dyDescent="0.3">
      <c r="B58" s="1" t="s">
        <v>130</v>
      </c>
      <c r="C58" s="1">
        <v>62.14</v>
      </c>
      <c r="D58" s="1">
        <v>2132.98</v>
      </c>
      <c r="F58" s="3">
        <f t="shared" si="0"/>
        <v>-5.9190529515277257E-3</v>
      </c>
      <c r="G58" s="3">
        <f t="shared" si="0"/>
        <v>2.0163653841631657E-4</v>
      </c>
      <c r="H58" s="4">
        <f t="shared" si="1"/>
        <v>-3.0993184304264343E-3</v>
      </c>
    </row>
    <row r="59" spans="2:8" x14ac:dyDescent="0.3">
      <c r="B59" s="1" t="s">
        <v>131</v>
      </c>
      <c r="C59" s="1">
        <v>62.51</v>
      </c>
      <c r="D59" s="1">
        <v>2132.5500000000002</v>
      </c>
      <c r="F59" s="3">
        <f t="shared" si="0"/>
        <v>1.3785274083684795E-2</v>
      </c>
      <c r="G59" s="3">
        <f t="shared" si="0"/>
        <v>-3.0993184304264343E-3</v>
      </c>
      <c r="H59" s="4">
        <f t="shared" si="1"/>
        <v>1.1466118788989732E-3</v>
      </c>
    </row>
    <row r="60" spans="2:8" x14ac:dyDescent="0.3">
      <c r="B60" s="1" t="s">
        <v>132</v>
      </c>
      <c r="C60" s="1">
        <v>61.66</v>
      </c>
      <c r="D60" s="1">
        <v>2139.1799999999998</v>
      </c>
      <c r="F60" s="3">
        <f t="shared" si="0"/>
        <v>-4.359761020507058E-3</v>
      </c>
      <c r="G60" s="3">
        <f t="shared" si="0"/>
        <v>1.1466118788989732E-3</v>
      </c>
      <c r="H60" s="4">
        <f t="shared" si="1"/>
        <v>-1.2446502685264704E-2</v>
      </c>
    </row>
    <row r="61" spans="2:8" x14ac:dyDescent="0.3">
      <c r="B61" s="1" t="s">
        <v>133</v>
      </c>
      <c r="C61" s="1">
        <v>61.93</v>
      </c>
      <c r="D61" s="1">
        <v>2136.73</v>
      </c>
      <c r="F61" s="3">
        <f t="shared" si="0"/>
        <v>-3.0829420970265975E-2</v>
      </c>
      <c r="G61" s="3">
        <f t="shared" si="0"/>
        <v>-1.2446502685264704E-2</v>
      </c>
      <c r="H61" s="4">
        <f t="shared" si="1"/>
        <v>4.605941292820992E-3</v>
      </c>
    </row>
    <row r="62" spans="2:8" x14ac:dyDescent="0.3">
      <c r="B62" s="1" t="s">
        <v>134</v>
      </c>
      <c r="C62" s="1">
        <v>63.9</v>
      </c>
      <c r="D62" s="1">
        <v>2163.66</v>
      </c>
      <c r="F62" s="3">
        <f t="shared" si="0"/>
        <v>1.8002230364823957E-2</v>
      </c>
      <c r="G62" s="3">
        <f t="shared" si="0"/>
        <v>4.605941292820992E-3</v>
      </c>
      <c r="H62" s="4">
        <f t="shared" si="1"/>
        <v>-3.2534698278855467E-3</v>
      </c>
    </row>
    <row r="63" spans="2:8" x14ac:dyDescent="0.3">
      <c r="B63" s="1" t="s">
        <v>135</v>
      </c>
      <c r="C63" s="1">
        <v>62.77</v>
      </c>
      <c r="D63" s="1">
        <v>2153.7399999999998</v>
      </c>
      <c r="F63" s="3">
        <f t="shared" si="0"/>
        <v>1.755505904883492E-3</v>
      </c>
      <c r="G63" s="3">
        <f t="shared" si="0"/>
        <v>-3.2534698278855467E-3</v>
      </c>
      <c r="H63" s="4">
        <f t="shared" si="1"/>
        <v>4.8154167419078853E-4</v>
      </c>
    </row>
    <row r="64" spans="2:8" x14ac:dyDescent="0.3">
      <c r="B64" s="1" t="s">
        <v>136</v>
      </c>
      <c r="C64" s="1">
        <v>62.66</v>
      </c>
      <c r="D64" s="1">
        <v>2160.77</v>
      </c>
      <c r="F64" s="3">
        <f t="shared" si="0"/>
        <v>-2.2292993630573799E-3</v>
      </c>
      <c r="G64" s="3">
        <f t="shared" si="0"/>
        <v>4.8154167419078853E-4</v>
      </c>
      <c r="H64" s="4">
        <f t="shared" si="1"/>
        <v>4.2966951717982038E-3</v>
      </c>
    </row>
    <row r="65" spans="2:8" x14ac:dyDescent="0.3">
      <c r="B65" s="1" t="s">
        <v>137</v>
      </c>
      <c r="C65" s="1">
        <v>62.8</v>
      </c>
      <c r="D65" s="1">
        <v>2159.73</v>
      </c>
      <c r="F65" s="3">
        <f t="shared" si="0"/>
        <v>5.4434838296508747E-3</v>
      </c>
      <c r="G65" s="3">
        <f t="shared" si="0"/>
        <v>4.2966951717982038E-3</v>
      </c>
      <c r="H65" s="4">
        <f t="shared" si="1"/>
        <v>-4.9555802332037491E-3</v>
      </c>
    </row>
    <row r="66" spans="2:8" x14ac:dyDescent="0.3">
      <c r="B66" s="1" t="s">
        <v>138</v>
      </c>
      <c r="C66" s="1">
        <v>62.46</v>
      </c>
      <c r="D66" s="1">
        <v>2150.4899999999998</v>
      </c>
      <c r="F66" s="3">
        <f t="shared" si="0"/>
        <v>-9.5969289827257942E-4</v>
      </c>
      <c r="G66" s="3">
        <f t="shared" si="0"/>
        <v>-4.9555802332037491E-3</v>
      </c>
      <c r="H66" s="4">
        <f t="shared" si="1"/>
        <v>-3.2606640316935609E-3</v>
      </c>
    </row>
    <row r="67" spans="2:8" x14ac:dyDescent="0.3">
      <c r="B67" s="1" t="s">
        <v>139</v>
      </c>
      <c r="C67" s="1">
        <v>62.52</v>
      </c>
      <c r="D67" s="1">
        <v>2161.1999999999998</v>
      </c>
      <c r="F67" s="3">
        <f t="shared" si="0"/>
        <v>1.7625380547989788E-3</v>
      </c>
      <c r="G67" s="3">
        <f t="shared" si="0"/>
        <v>-3.2606640316935609E-3</v>
      </c>
      <c r="H67" s="4">
        <f t="shared" si="1"/>
        <v>7.9679052405015049E-3</v>
      </c>
    </row>
    <row r="68" spans="2:8" x14ac:dyDescent="0.3">
      <c r="B68" s="1" t="s">
        <v>140</v>
      </c>
      <c r="C68" s="1">
        <v>62.41</v>
      </c>
      <c r="D68" s="1">
        <v>2168.27</v>
      </c>
      <c r="F68" s="3">
        <f t="shared" ref="F68:G131" si="2">+C68/C69-1</f>
        <v>8.0762397027944743E-3</v>
      </c>
      <c r="G68" s="3">
        <f t="shared" si="2"/>
        <v>7.9679052405015049E-3</v>
      </c>
      <c r="H68" s="4">
        <f t="shared" ref="H68:H131" si="3">+G69</f>
        <v>-9.3213040614910092E-3</v>
      </c>
    </row>
    <row r="69" spans="2:8" x14ac:dyDescent="0.3">
      <c r="B69" s="1" t="s">
        <v>141</v>
      </c>
      <c r="C69" s="1">
        <v>61.91</v>
      </c>
      <c r="D69" s="1">
        <v>2151.13</v>
      </c>
      <c r="F69" s="3">
        <f t="shared" si="2"/>
        <v>-2.1958925750394931E-2</v>
      </c>
      <c r="G69" s="3">
        <f t="shared" si="2"/>
        <v>-9.3213040614910092E-3</v>
      </c>
      <c r="H69" s="4">
        <f t="shared" si="3"/>
        <v>5.2964679410907323E-3</v>
      </c>
    </row>
    <row r="70" spans="2:8" x14ac:dyDescent="0.3">
      <c r="B70" s="1" t="s">
        <v>142</v>
      </c>
      <c r="C70" s="1">
        <v>63.3</v>
      </c>
      <c r="D70" s="1">
        <v>2171.37</v>
      </c>
      <c r="F70" s="3">
        <f t="shared" si="2"/>
        <v>1.1666933035000771E-2</v>
      </c>
      <c r="G70" s="3">
        <f t="shared" si="2"/>
        <v>5.2964679410907323E-3</v>
      </c>
      <c r="H70" s="4">
        <f t="shared" si="3"/>
        <v>6.4442477051396274E-3</v>
      </c>
    </row>
    <row r="71" spans="2:8" x14ac:dyDescent="0.3">
      <c r="B71" s="1" t="s">
        <v>143</v>
      </c>
      <c r="C71" s="1">
        <v>62.57</v>
      </c>
      <c r="D71" s="1">
        <v>2159.9299999999998</v>
      </c>
      <c r="F71" s="3">
        <f t="shared" si="2"/>
        <v>6.7578439259854406E-3</v>
      </c>
      <c r="G71" s="3">
        <f t="shared" si="2"/>
        <v>6.4442477051396274E-3</v>
      </c>
      <c r="H71" s="4">
        <f t="shared" si="3"/>
        <v>-8.58783474770064E-3</v>
      </c>
    </row>
    <row r="72" spans="2:8" x14ac:dyDescent="0.3">
      <c r="B72" s="1" t="s">
        <v>144</v>
      </c>
      <c r="C72" s="1">
        <v>62.15</v>
      </c>
      <c r="D72" s="1">
        <v>2146.1</v>
      </c>
      <c r="F72" s="3">
        <f t="shared" si="2"/>
        <v>-1.2865311308767557E-2</v>
      </c>
      <c r="G72" s="3">
        <f t="shared" si="2"/>
        <v>-8.58783474770064E-3</v>
      </c>
      <c r="H72" s="4">
        <f t="shared" si="3"/>
        <v>-5.7367787688660243E-3</v>
      </c>
    </row>
    <row r="73" spans="2:8" x14ac:dyDescent="0.3">
      <c r="B73" s="1" t="s">
        <v>145</v>
      </c>
      <c r="C73" s="1">
        <v>62.96</v>
      </c>
      <c r="D73" s="1">
        <v>2164.69</v>
      </c>
      <c r="F73" s="3">
        <f t="shared" si="2"/>
        <v>-9.5207870517299842E-4</v>
      </c>
      <c r="G73" s="3">
        <f t="shared" si="2"/>
        <v>-5.7367787688660243E-3</v>
      </c>
      <c r="H73" s="4">
        <f t="shared" si="3"/>
        <v>6.4998705573431348E-3</v>
      </c>
    </row>
    <row r="74" spans="2:8" x14ac:dyDescent="0.3">
      <c r="B74" s="1" t="s">
        <v>146</v>
      </c>
      <c r="C74" s="1">
        <v>63.02</v>
      </c>
      <c r="D74" s="1">
        <v>2177.1799999999998</v>
      </c>
      <c r="F74" s="3">
        <f t="shared" si="2"/>
        <v>5.1036682615630546E-3</v>
      </c>
      <c r="G74" s="3">
        <f t="shared" si="2"/>
        <v>6.4998705573431348E-3</v>
      </c>
      <c r="H74" s="4">
        <f t="shared" si="3"/>
        <v>1.0917112199498868E-2</v>
      </c>
    </row>
    <row r="75" spans="2:8" x14ac:dyDescent="0.3">
      <c r="B75" s="1" t="s">
        <v>147</v>
      </c>
      <c r="C75" s="1">
        <v>62.7</v>
      </c>
      <c r="D75" s="1">
        <v>2163.12</v>
      </c>
      <c r="F75" s="3">
        <f t="shared" si="2"/>
        <v>1.22699386503069E-2</v>
      </c>
      <c r="G75" s="3">
        <f t="shared" si="2"/>
        <v>1.0917112199498868E-2</v>
      </c>
      <c r="H75" s="4">
        <f t="shared" si="3"/>
        <v>2.9918845132592686E-4</v>
      </c>
    </row>
    <row r="76" spans="2:8" x14ac:dyDescent="0.3">
      <c r="B76" s="1" t="s">
        <v>148</v>
      </c>
      <c r="C76" s="1">
        <v>61.94</v>
      </c>
      <c r="D76" s="1">
        <v>2139.7600000000002</v>
      </c>
      <c r="F76" s="3">
        <f t="shared" si="2"/>
        <v>9.946192727865677E-3</v>
      </c>
      <c r="G76" s="3">
        <f t="shared" si="2"/>
        <v>2.9918845132592686E-4</v>
      </c>
      <c r="H76" s="4">
        <f t="shared" si="3"/>
        <v>-1.8698928551330596E-5</v>
      </c>
    </row>
    <row r="77" spans="2:8" x14ac:dyDescent="0.3">
      <c r="B77" s="1" t="s">
        <v>149</v>
      </c>
      <c r="C77" s="1">
        <v>61.33</v>
      </c>
      <c r="D77" s="1">
        <v>2139.12</v>
      </c>
      <c r="F77" s="3">
        <f t="shared" si="2"/>
        <v>-1.5253692999357749E-2</v>
      </c>
      <c r="G77" s="3">
        <f t="shared" si="2"/>
        <v>-1.8698928551330596E-5</v>
      </c>
      <c r="H77" s="4">
        <f t="shared" si="3"/>
        <v>-3.7722492851356426E-3</v>
      </c>
    </row>
    <row r="78" spans="2:8" x14ac:dyDescent="0.3">
      <c r="B78" s="1" t="s">
        <v>150</v>
      </c>
      <c r="C78" s="1">
        <v>62.28</v>
      </c>
      <c r="D78" s="1">
        <v>2139.16</v>
      </c>
      <c r="F78" s="3">
        <f t="shared" si="2"/>
        <v>-1.60307790958647E-3</v>
      </c>
      <c r="G78" s="3">
        <f t="shared" si="2"/>
        <v>-3.7722492851356426E-3</v>
      </c>
      <c r="H78" s="4">
        <f t="shared" si="3"/>
        <v>1.010927804983619E-2</v>
      </c>
    </row>
    <row r="79" spans="2:8" x14ac:dyDescent="0.3">
      <c r="B79" s="1" t="s">
        <v>151</v>
      </c>
      <c r="C79" s="1">
        <v>62.38</v>
      </c>
      <c r="D79" s="1">
        <v>2147.2600000000002</v>
      </c>
      <c r="F79" s="3">
        <f t="shared" si="2"/>
        <v>1.6788916055419767E-2</v>
      </c>
      <c r="G79" s="3">
        <f t="shared" si="2"/>
        <v>1.010927804983619E-2</v>
      </c>
      <c r="H79" s="4">
        <f t="shared" si="3"/>
        <v>-5.8767665560266469E-4</v>
      </c>
    </row>
    <row r="80" spans="2:8" x14ac:dyDescent="0.3">
      <c r="B80" s="1" t="s">
        <v>152</v>
      </c>
      <c r="C80" s="1">
        <v>61.35</v>
      </c>
      <c r="D80" s="1">
        <v>2125.77</v>
      </c>
      <c r="F80" s="3">
        <f t="shared" si="2"/>
        <v>-7.4421614625465038E-3</v>
      </c>
      <c r="G80" s="3">
        <f t="shared" si="2"/>
        <v>-5.8767665560266469E-4</v>
      </c>
      <c r="H80" s="4">
        <f t="shared" si="3"/>
        <v>-1.4830665480954464E-2</v>
      </c>
    </row>
    <row r="81" spans="2:8" x14ac:dyDescent="0.3">
      <c r="B81" s="1" t="s">
        <v>153</v>
      </c>
      <c r="C81" s="1">
        <v>61.81</v>
      </c>
      <c r="D81" s="1">
        <v>2127.02</v>
      </c>
      <c r="F81" s="3">
        <f t="shared" si="2"/>
        <v>-2.1838898559898623E-2</v>
      </c>
      <c r="G81" s="3">
        <f t="shared" si="2"/>
        <v>-1.4830665480954464E-2</v>
      </c>
      <c r="H81" s="4">
        <f t="shared" si="3"/>
        <v>1.4677062331693191E-2</v>
      </c>
    </row>
    <row r="82" spans="2:8" x14ac:dyDescent="0.3">
      <c r="B82" s="1" t="s">
        <v>154</v>
      </c>
      <c r="C82" s="1">
        <v>63.19</v>
      </c>
      <c r="D82" s="1">
        <v>2159.04</v>
      </c>
      <c r="F82" s="3">
        <f t="shared" si="2"/>
        <v>1.1201792286765766E-2</v>
      </c>
      <c r="G82" s="3">
        <f t="shared" si="2"/>
        <v>1.4677062331693191E-2</v>
      </c>
      <c r="H82" s="4">
        <f t="shared" si="3"/>
        <v>-2.4522073992573334E-2</v>
      </c>
    </row>
    <row r="83" spans="2:8" x14ac:dyDescent="0.3">
      <c r="B83" s="1" t="s">
        <v>155</v>
      </c>
      <c r="C83" s="1">
        <v>62.49</v>
      </c>
      <c r="D83" s="1">
        <v>2127.81</v>
      </c>
      <c r="F83" s="3">
        <f t="shared" si="2"/>
        <v>-1.185958254269448E-2</v>
      </c>
      <c r="G83" s="3">
        <f t="shared" si="2"/>
        <v>-2.4522073992573334E-2</v>
      </c>
      <c r="H83" s="4">
        <f t="shared" si="3"/>
        <v>-2.2230760786033921E-3</v>
      </c>
    </row>
    <row r="84" spans="2:8" x14ac:dyDescent="0.3">
      <c r="B84" s="1" t="s">
        <v>156</v>
      </c>
      <c r="C84" s="1">
        <v>63.24</v>
      </c>
      <c r="D84" s="1">
        <v>2181.3000000000002</v>
      </c>
      <c r="F84" s="3">
        <f t="shared" si="2"/>
        <v>5.885159853666444E-3</v>
      </c>
      <c r="G84" s="3">
        <f t="shared" si="2"/>
        <v>-2.2230760786033921E-3</v>
      </c>
      <c r="H84" s="4">
        <f t="shared" si="3"/>
        <v>-1.4635395704520882E-4</v>
      </c>
    </row>
    <row r="85" spans="2:8" x14ac:dyDescent="0.3">
      <c r="B85" s="1" t="s">
        <v>157</v>
      </c>
      <c r="C85" s="1">
        <v>62.87</v>
      </c>
      <c r="D85" s="1">
        <v>2186.16</v>
      </c>
      <c r="F85" s="3">
        <f t="shared" si="2"/>
        <v>-5.8507273877294041E-3</v>
      </c>
      <c r="G85" s="3">
        <f t="shared" si="2"/>
        <v>-1.4635395704520882E-4</v>
      </c>
      <c r="H85" s="4">
        <f t="shared" si="3"/>
        <v>2.9816787309975279E-3</v>
      </c>
    </row>
    <row r="86" spans="2:8" x14ac:dyDescent="0.3">
      <c r="B86" s="1" t="s">
        <v>158</v>
      </c>
      <c r="C86" s="1">
        <v>63.24</v>
      </c>
      <c r="D86" s="1">
        <v>2186.48</v>
      </c>
      <c r="F86" s="3">
        <f t="shared" si="2"/>
        <v>4.1282946967291512E-3</v>
      </c>
      <c r="G86" s="3">
        <f t="shared" si="2"/>
        <v>2.9816787309975279E-3</v>
      </c>
      <c r="H86" s="4">
        <f t="shared" si="3"/>
        <v>0</v>
      </c>
    </row>
    <row r="87" spans="2:8" x14ac:dyDescent="0.3">
      <c r="B87" s="1" t="s">
        <v>159</v>
      </c>
      <c r="C87" s="1">
        <v>62.98</v>
      </c>
      <c r="D87" s="1">
        <v>2179.98</v>
      </c>
      <c r="F87" s="3">
        <f t="shared" si="2"/>
        <v>0</v>
      </c>
      <c r="G87" s="3">
        <f t="shared" si="2"/>
        <v>0</v>
      </c>
      <c r="H87" s="4">
        <f t="shared" si="3"/>
        <v>4.2011000248749486E-3</v>
      </c>
    </row>
    <row r="88" spans="2:8" x14ac:dyDescent="0.3">
      <c r="B88" s="1" t="s">
        <v>160</v>
      </c>
      <c r="C88" s="1">
        <v>62.98</v>
      </c>
      <c r="D88" s="1">
        <v>2179.98</v>
      </c>
      <c r="F88" s="3">
        <f t="shared" si="2"/>
        <v>1.2718600953893766E-3</v>
      </c>
      <c r="G88" s="3">
        <f t="shared" si="2"/>
        <v>4.2011000248749486E-3</v>
      </c>
      <c r="H88" s="4">
        <f t="shared" si="3"/>
        <v>-4.1456505216475037E-5</v>
      </c>
    </row>
    <row r="89" spans="2:8" x14ac:dyDescent="0.3">
      <c r="B89" s="1" t="s">
        <v>161</v>
      </c>
      <c r="C89" s="1">
        <v>62.9</v>
      </c>
      <c r="D89" s="1">
        <v>2170.86</v>
      </c>
      <c r="F89" s="3">
        <f t="shared" si="2"/>
        <v>1.7518713170887601E-3</v>
      </c>
      <c r="G89" s="3">
        <f t="shared" si="2"/>
        <v>-4.1456505216475037E-5</v>
      </c>
      <c r="H89" s="4">
        <f t="shared" si="3"/>
        <v>-2.3757880999210057E-3</v>
      </c>
    </row>
    <row r="90" spans="2:8" x14ac:dyDescent="0.3">
      <c r="B90" s="1" t="s">
        <v>162</v>
      </c>
      <c r="C90" s="1">
        <v>62.79</v>
      </c>
      <c r="D90" s="1">
        <v>2170.9499999999998</v>
      </c>
      <c r="F90" s="3">
        <f t="shared" si="2"/>
        <v>1.2757136022962801E-3</v>
      </c>
      <c r="G90" s="3">
        <f t="shared" si="2"/>
        <v>-2.3757880999210057E-3</v>
      </c>
      <c r="H90" s="4">
        <f t="shared" si="3"/>
        <v>-1.9537878718389745E-3</v>
      </c>
    </row>
    <row r="91" spans="2:8" x14ac:dyDescent="0.3">
      <c r="B91" s="1" t="s">
        <v>163</v>
      </c>
      <c r="C91" s="1">
        <v>62.71</v>
      </c>
      <c r="D91" s="1">
        <v>2176.12</v>
      </c>
      <c r="F91" s="3">
        <f t="shared" si="2"/>
        <v>-4.7611490239644061E-3</v>
      </c>
      <c r="G91" s="3">
        <f t="shared" si="2"/>
        <v>-1.9537878718389745E-3</v>
      </c>
      <c r="H91" s="4">
        <f t="shared" si="3"/>
        <v>5.2281193523402436E-3</v>
      </c>
    </row>
    <row r="92" spans="2:8" x14ac:dyDescent="0.3">
      <c r="B92" s="1" t="s">
        <v>164</v>
      </c>
      <c r="C92" s="1">
        <v>63.01</v>
      </c>
      <c r="D92" s="1">
        <v>2180.38</v>
      </c>
      <c r="F92" s="3">
        <f t="shared" si="2"/>
        <v>2.5457438345266592E-3</v>
      </c>
      <c r="G92" s="3">
        <f t="shared" si="2"/>
        <v>5.2281193523402436E-3</v>
      </c>
      <c r="H92" s="4">
        <f t="shared" si="3"/>
        <v>-1.5788480393283955E-3</v>
      </c>
    </row>
    <row r="93" spans="2:8" x14ac:dyDescent="0.3">
      <c r="B93" s="1" t="s">
        <v>165</v>
      </c>
      <c r="C93" s="1">
        <v>62.85</v>
      </c>
      <c r="D93" s="1">
        <v>2169.04</v>
      </c>
      <c r="F93" s="3">
        <f t="shared" si="2"/>
        <v>8.5044929396662639E-3</v>
      </c>
      <c r="G93" s="3">
        <f t="shared" si="2"/>
        <v>-1.5788480393283955E-3</v>
      </c>
      <c r="H93" s="4">
        <f t="shared" si="3"/>
        <v>-1.3652410546832749E-3</v>
      </c>
    </row>
    <row r="94" spans="2:8" x14ac:dyDescent="0.3">
      <c r="B94" s="1" t="s">
        <v>166</v>
      </c>
      <c r="C94" s="1">
        <v>62.32</v>
      </c>
      <c r="D94" s="1">
        <v>2172.4699999999998</v>
      </c>
      <c r="F94" s="3">
        <f t="shared" si="2"/>
        <v>-6.5359477124182774E-3</v>
      </c>
      <c r="G94" s="3">
        <f t="shared" si="2"/>
        <v>-1.3652410546832749E-3</v>
      </c>
      <c r="H94" s="4">
        <f t="shared" si="3"/>
        <v>-5.240294480771901E-3</v>
      </c>
    </row>
    <row r="95" spans="2:8" x14ac:dyDescent="0.3">
      <c r="B95" s="1" t="s">
        <v>167</v>
      </c>
      <c r="C95" s="1">
        <v>62.73</v>
      </c>
      <c r="D95" s="1">
        <v>2175.44</v>
      </c>
      <c r="F95" s="3">
        <f t="shared" si="2"/>
        <v>-1.3368983957219305E-2</v>
      </c>
      <c r="G95" s="3">
        <f t="shared" si="2"/>
        <v>-5.240294480771901E-3</v>
      </c>
      <c r="H95" s="4">
        <f t="shared" si="3"/>
        <v>1.9517648352453953E-3</v>
      </c>
    </row>
    <row r="96" spans="2:8" x14ac:dyDescent="0.3">
      <c r="B96" s="1" t="s">
        <v>168</v>
      </c>
      <c r="C96" s="1">
        <v>63.58</v>
      </c>
      <c r="D96" s="1">
        <v>2186.9</v>
      </c>
      <c r="F96" s="3">
        <f t="shared" si="2"/>
        <v>4.7206923682141522E-4</v>
      </c>
      <c r="G96" s="3">
        <f t="shared" si="2"/>
        <v>1.9517648352453953E-3</v>
      </c>
      <c r="H96" s="4">
        <f t="shared" si="3"/>
        <v>-5.6322033820699335E-4</v>
      </c>
    </row>
    <row r="97" spans="2:8" x14ac:dyDescent="0.3">
      <c r="B97" s="1" t="s">
        <v>169</v>
      </c>
      <c r="C97" s="1">
        <v>63.55</v>
      </c>
      <c r="D97" s="1">
        <v>2182.64</v>
      </c>
      <c r="F97" s="3">
        <f t="shared" si="2"/>
        <v>2.9987373737372369E-3</v>
      </c>
      <c r="G97" s="3">
        <f t="shared" si="2"/>
        <v>-5.6322033820699335E-4</v>
      </c>
      <c r="H97" s="4">
        <f t="shared" si="3"/>
        <v>-1.4403160464925291E-3</v>
      </c>
    </row>
    <row r="98" spans="2:8" x14ac:dyDescent="0.3">
      <c r="B98" s="1" t="s">
        <v>170</v>
      </c>
      <c r="C98" s="1">
        <v>63.36</v>
      </c>
      <c r="D98" s="1">
        <v>2183.87</v>
      </c>
      <c r="F98" s="3">
        <f t="shared" si="2"/>
        <v>-4.2432814710042788E-3</v>
      </c>
      <c r="G98" s="3">
        <f t="shared" si="2"/>
        <v>-1.4403160464925291E-3</v>
      </c>
      <c r="H98" s="4">
        <f t="shared" si="3"/>
        <v>2.1995949079378629E-3</v>
      </c>
    </row>
    <row r="99" spans="2:8" x14ac:dyDescent="0.3">
      <c r="B99" s="1" t="s">
        <v>171</v>
      </c>
      <c r="C99" s="1">
        <v>63.63</v>
      </c>
      <c r="D99" s="1">
        <v>2187.02</v>
      </c>
      <c r="F99" s="3">
        <f t="shared" si="2"/>
        <v>5.3720966977406359E-3</v>
      </c>
      <c r="G99" s="3">
        <f t="shared" si="2"/>
        <v>2.1995949079378629E-3</v>
      </c>
      <c r="H99" s="4">
        <f t="shared" si="3"/>
        <v>1.868558180106783E-3</v>
      </c>
    </row>
    <row r="100" spans="2:8" x14ac:dyDescent="0.3">
      <c r="B100" s="1" t="s">
        <v>172</v>
      </c>
      <c r="C100" s="1">
        <v>63.29</v>
      </c>
      <c r="D100" s="1">
        <v>2182.2199999999998</v>
      </c>
      <c r="F100" s="3">
        <f t="shared" si="2"/>
        <v>3.9657360406091247E-3</v>
      </c>
      <c r="G100" s="3">
        <f t="shared" si="2"/>
        <v>1.868558180106783E-3</v>
      </c>
      <c r="H100" s="4">
        <f t="shared" si="3"/>
        <v>-5.4790767755633629E-3</v>
      </c>
    </row>
    <row r="101" spans="2:8" x14ac:dyDescent="0.3">
      <c r="B101" s="1" t="s">
        <v>173</v>
      </c>
      <c r="C101" s="1">
        <v>63.04</v>
      </c>
      <c r="D101" s="1">
        <v>2178.15</v>
      </c>
      <c r="F101" s="3">
        <f t="shared" si="2"/>
        <v>-4.4219835754896186E-3</v>
      </c>
      <c r="G101" s="3">
        <f t="shared" si="2"/>
        <v>-5.4790767755633629E-3</v>
      </c>
      <c r="H101" s="4">
        <f t="shared" si="3"/>
        <v>2.7929763512739569E-3</v>
      </c>
    </row>
    <row r="102" spans="2:8" x14ac:dyDescent="0.3">
      <c r="B102" s="1" t="s">
        <v>174</v>
      </c>
      <c r="C102" s="1">
        <v>63.32</v>
      </c>
      <c r="D102" s="1">
        <v>2190.15</v>
      </c>
      <c r="F102" s="3">
        <f t="shared" si="2"/>
        <v>-4.7355958958172906E-4</v>
      </c>
      <c r="G102" s="3">
        <f t="shared" si="2"/>
        <v>2.7929763512739569E-3</v>
      </c>
      <c r="H102" s="4">
        <f t="shared" si="3"/>
        <v>-7.960508557545154E-4</v>
      </c>
    </row>
    <row r="103" spans="2:8" x14ac:dyDescent="0.3">
      <c r="B103" s="1" t="s">
        <v>175</v>
      </c>
      <c r="C103" s="1">
        <v>63.35</v>
      </c>
      <c r="D103" s="1">
        <v>2184.0500000000002</v>
      </c>
      <c r="F103" s="3">
        <f t="shared" si="2"/>
        <v>-4.4004400440044167E-3</v>
      </c>
      <c r="G103" s="3">
        <f t="shared" si="2"/>
        <v>-7.960508557545154E-4</v>
      </c>
      <c r="H103" s="4">
        <f t="shared" si="3"/>
        <v>4.7345655461528136E-3</v>
      </c>
    </row>
    <row r="104" spans="2:8" x14ac:dyDescent="0.3">
      <c r="B104" t="s">
        <v>176</v>
      </c>
      <c r="C104">
        <v>63.63</v>
      </c>
      <c r="D104">
        <v>2185.79</v>
      </c>
      <c r="F104" s="3">
        <f t="shared" si="2"/>
        <v>1.5804597701149392E-2</v>
      </c>
      <c r="G104" s="3">
        <f t="shared" si="2"/>
        <v>4.7345655461528136E-3</v>
      </c>
      <c r="H104" s="4">
        <f t="shared" si="3"/>
        <v>-2.8646859845811168E-3</v>
      </c>
    </row>
    <row r="105" spans="2:8" x14ac:dyDescent="0.3">
      <c r="B105" t="s">
        <v>177</v>
      </c>
      <c r="C105">
        <v>62.64</v>
      </c>
      <c r="D105">
        <v>2175.4899999999998</v>
      </c>
      <c r="F105" s="3">
        <f t="shared" si="2"/>
        <v>2.4003840614497118E-3</v>
      </c>
      <c r="G105" s="3">
        <f t="shared" si="2"/>
        <v>-2.8646859845811168E-3</v>
      </c>
      <c r="H105" s="4">
        <f t="shared" si="3"/>
        <v>3.8974913911293818E-4</v>
      </c>
    </row>
    <row r="106" spans="2:8" x14ac:dyDescent="0.3">
      <c r="B106" t="s">
        <v>178</v>
      </c>
      <c r="C106">
        <v>62.49</v>
      </c>
      <c r="D106">
        <v>2181.7399999999998</v>
      </c>
      <c r="F106" s="3">
        <f t="shared" si="2"/>
        <v>-5.886096086541448E-3</v>
      </c>
      <c r="G106" s="3">
        <f t="shared" si="2"/>
        <v>3.8974913911293818E-4</v>
      </c>
      <c r="H106" s="4">
        <f t="shared" si="3"/>
        <v>-9.0706272018037382E-4</v>
      </c>
    </row>
    <row r="107" spans="2:8" x14ac:dyDescent="0.3">
      <c r="B107" t="s">
        <v>179</v>
      </c>
      <c r="C107">
        <v>62.86</v>
      </c>
      <c r="D107">
        <v>2180.89</v>
      </c>
      <c r="F107" s="3">
        <f t="shared" si="2"/>
        <v>-1.5659254619480145E-2</v>
      </c>
      <c r="G107" s="3">
        <f t="shared" si="2"/>
        <v>-9.0706272018037382E-4</v>
      </c>
      <c r="H107" s="4">
        <f t="shared" si="3"/>
        <v>8.6034423010279415E-3</v>
      </c>
    </row>
    <row r="108" spans="2:8" x14ac:dyDescent="0.3">
      <c r="B108" t="s">
        <v>180</v>
      </c>
      <c r="C108">
        <v>63.86</v>
      </c>
      <c r="D108">
        <v>2182.87</v>
      </c>
      <c r="F108" s="3">
        <f t="shared" si="2"/>
        <v>0.10408022130013816</v>
      </c>
      <c r="G108" s="3">
        <f t="shared" si="2"/>
        <v>8.6034423010279415E-3</v>
      </c>
      <c r="H108" s="4">
        <f t="shared" si="3"/>
        <v>2.1258994634409945E-4</v>
      </c>
    </row>
    <row r="109" spans="2:8" x14ac:dyDescent="0.3">
      <c r="B109" t="s">
        <v>181</v>
      </c>
      <c r="C109">
        <v>57.84</v>
      </c>
      <c r="D109">
        <v>2164.25</v>
      </c>
      <c r="F109" s="3">
        <f t="shared" si="2"/>
        <v>3.2957502168258213E-3</v>
      </c>
      <c r="G109" s="3">
        <f t="shared" si="2"/>
        <v>2.1258994634409945E-4</v>
      </c>
      <c r="H109" s="4">
        <f t="shared" si="3"/>
        <v>3.1339387954731901E-3</v>
      </c>
    </row>
    <row r="110" spans="2:8" x14ac:dyDescent="0.3">
      <c r="B110" t="s">
        <v>182</v>
      </c>
      <c r="C110">
        <v>57.65</v>
      </c>
      <c r="D110">
        <v>2163.79</v>
      </c>
      <c r="F110" s="3">
        <f t="shared" si="2"/>
        <v>-1.1657809017658116E-2</v>
      </c>
      <c r="G110" s="3">
        <f t="shared" si="2"/>
        <v>3.1339387954731901E-3</v>
      </c>
      <c r="H110" s="4">
        <f t="shared" si="3"/>
        <v>-6.3615927475078049E-3</v>
      </c>
    </row>
    <row r="111" spans="2:8" x14ac:dyDescent="0.3">
      <c r="B111" t="s">
        <v>183</v>
      </c>
      <c r="C111">
        <v>58.33</v>
      </c>
      <c r="D111">
        <v>2157.0300000000002</v>
      </c>
      <c r="F111" s="3">
        <f t="shared" si="2"/>
        <v>-5.6256392771905084E-3</v>
      </c>
      <c r="G111" s="3">
        <f t="shared" si="2"/>
        <v>-6.3615927475078049E-3</v>
      </c>
      <c r="H111" s="4">
        <f t="shared" si="3"/>
        <v>-1.2697828487301388E-3</v>
      </c>
    </row>
    <row r="112" spans="2:8" x14ac:dyDescent="0.3">
      <c r="B112" t="s">
        <v>184</v>
      </c>
      <c r="C112">
        <v>58.66</v>
      </c>
      <c r="D112">
        <v>2170.84</v>
      </c>
      <c r="F112" s="3">
        <f t="shared" si="2"/>
        <v>0</v>
      </c>
      <c r="G112" s="3">
        <f t="shared" si="2"/>
        <v>-1.2697828487301388E-3</v>
      </c>
      <c r="H112" s="4">
        <f t="shared" si="3"/>
        <v>1.6312913007012764E-3</v>
      </c>
    </row>
    <row r="113" spans="2:8" x14ac:dyDescent="0.3">
      <c r="B113" t="s">
        <v>185</v>
      </c>
      <c r="C113">
        <v>58.66</v>
      </c>
      <c r="D113">
        <v>2173.6</v>
      </c>
      <c r="F113" s="3">
        <f t="shared" si="2"/>
        <v>3.9363340749614117E-3</v>
      </c>
      <c r="G113" s="3">
        <f t="shared" si="2"/>
        <v>1.6312913007012764E-3</v>
      </c>
      <c r="H113" s="4">
        <f t="shared" si="3"/>
        <v>1.6062180948777094E-3</v>
      </c>
    </row>
    <row r="114" spans="2:8" x14ac:dyDescent="0.3">
      <c r="B114" t="s">
        <v>186</v>
      </c>
      <c r="C114">
        <v>58.43</v>
      </c>
      <c r="D114">
        <v>2170.06</v>
      </c>
      <c r="F114" s="3">
        <f t="shared" si="2"/>
        <v>-2.9010238907850594E-3</v>
      </c>
      <c r="G114" s="3">
        <f t="shared" si="2"/>
        <v>1.6062180948777094E-3</v>
      </c>
      <c r="H114" s="4">
        <f t="shared" si="3"/>
        <v>-1.1986096128490109E-3</v>
      </c>
    </row>
    <row r="115" spans="2:8" x14ac:dyDescent="0.3">
      <c r="B115" t="s">
        <v>187</v>
      </c>
      <c r="C115">
        <v>58.6</v>
      </c>
      <c r="D115">
        <v>2166.58</v>
      </c>
      <c r="F115" s="3">
        <f t="shared" si="2"/>
        <v>4.1124057573680428E-3</v>
      </c>
      <c r="G115" s="3">
        <f t="shared" si="2"/>
        <v>-1.1986096128490109E-3</v>
      </c>
      <c r="H115" s="4">
        <f t="shared" si="3"/>
        <v>3.2280675865115072E-4</v>
      </c>
    </row>
    <row r="116" spans="2:8" x14ac:dyDescent="0.3">
      <c r="B116" t="s">
        <v>188</v>
      </c>
      <c r="C116">
        <v>58.36</v>
      </c>
      <c r="D116">
        <v>2169.1799999999998</v>
      </c>
      <c r="F116" s="3">
        <f t="shared" si="2"/>
        <v>-3.415300546448119E-3</v>
      </c>
      <c r="G116" s="3">
        <f t="shared" si="2"/>
        <v>3.2280675865115072E-4</v>
      </c>
      <c r="H116" s="4">
        <f t="shared" si="3"/>
        <v>-3.0114527155947757E-3</v>
      </c>
    </row>
    <row r="117" spans="2:8" x14ac:dyDescent="0.3">
      <c r="B117" t="s">
        <v>189</v>
      </c>
      <c r="C117">
        <v>58.56</v>
      </c>
      <c r="D117">
        <v>2168.48</v>
      </c>
      <c r="F117" s="3">
        <f t="shared" si="2"/>
        <v>-4.4202652159128775E-3</v>
      </c>
      <c r="G117" s="3">
        <f t="shared" si="2"/>
        <v>-3.0114527155947757E-3</v>
      </c>
      <c r="H117" s="4">
        <f t="shared" si="3"/>
        <v>4.5539149350859454E-3</v>
      </c>
    </row>
    <row r="118" spans="2:8" x14ac:dyDescent="0.3">
      <c r="B118" t="s">
        <v>190</v>
      </c>
      <c r="C118">
        <v>58.82</v>
      </c>
      <c r="D118">
        <v>2175.0300000000002</v>
      </c>
      <c r="F118" s="3">
        <f t="shared" si="2"/>
        <v>5.1029086579346128E-4</v>
      </c>
      <c r="G118" s="3">
        <f t="shared" si="2"/>
        <v>4.5539149350859454E-3</v>
      </c>
      <c r="H118" s="4">
        <f t="shared" si="3"/>
        <v>-3.6124840084306165E-3</v>
      </c>
    </row>
    <row r="119" spans="2:8" x14ac:dyDescent="0.3">
      <c r="B119" t="s">
        <v>191</v>
      </c>
      <c r="C119">
        <v>58.79</v>
      </c>
      <c r="D119">
        <v>2165.17</v>
      </c>
      <c r="F119" s="3">
        <f t="shared" si="2"/>
        <v>0</v>
      </c>
      <c r="G119" s="3">
        <f t="shared" si="2"/>
        <v>-3.6124840084306165E-3</v>
      </c>
      <c r="H119" s="4">
        <f t="shared" si="3"/>
        <v>4.2703047444747622E-3</v>
      </c>
    </row>
    <row r="120" spans="2:8" x14ac:dyDescent="0.3">
      <c r="B120" t="s">
        <v>192</v>
      </c>
      <c r="C120">
        <v>58.79</v>
      </c>
      <c r="D120">
        <v>2173.02</v>
      </c>
      <c r="F120" s="3">
        <f t="shared" si="2"/>
        <v>2.2161609273780858E-3</v>
      </c>
      <c r="G120" s="3">
        <f t="shared" si="2"/>
        <v>4.2703047444747622E-3</v>
      </c>
      <c r="H120" s="4">
        <f t="shared" si="3"/>
        <v>-1.4352366756040791E-3</v>
      </c>
    </row>
    <row r="121" spans="2:8" x14ac:dyDescent="0.3">
      <c r="B121" t="s">
        <v>193</v>
      </c>
      <c r="C121">
        <v>58.66</v>
      </c>
      <c r="D121">
        <v>2163.7800000000002</v>
      </c>
      <c r="F121" s="3">
        <f t="shared" si="2"/>
        <v>-6.099627245001793E-3</v>
      </c>
      <c r="G121" s="3">
        <f t="shared" si="2"/>
        <v>-1.4352366756040791E-3</v>
      </c>
      <c r="H121" s="4">
        <f t="shared" si="3"/>
        <v>2.3823401519147414E-3</v>
      </c>
    </row>
    <row r="122" spans="2:8" x14ac:dyDescent="0.3">
      <c r="B122" t="s">
        <v>194</v>
      </c>
      <c r="C122">
        <v>59.02</v>
      </c>
      <c r="D122">
        <v>2166.89</v>
      </c>
      <c r="F122" s="3">
        <f t="shared" si="2"/>
        <v>-1.022975012577565E-2</v>
      </c>
      <c r="G122" s="3">
        <f t="shared" si="2"/>
        <v>2.3823401519147414E-3</v>
      </c>
      <c r="H122" s="4">
        <f t="shared" si="3"/>
        <v>-9.2894280762578774E-4</v>
      </c>
    </row>
    <row r="123" spans="2:8" x14ac:dyDescent="0.3">
      <c r="B123" t="s">
        <v>195</v>
      </c>
      <c r="C123">
        <v>59.63</v>
      </c>
      <c r="D123">
        <v>2161.7399999999998</v>
      </c>
      <c r="F123" s="3">
        <f t="shared" si="2"/>
        <v>-3.352891869236041E-4</v>
      </c>
      <c r="G123" s="3">
        <f t="shared" si="2"/>
        <v>-9.2894280762578774E-4</v>
      </c>
      <c r="H123" s="4">
        <f t="shared" si="3"/>
        <v>5.2591721914301282E-3</v>
      </c>
    </row>
    <row r="124" spans="2:8" x14ac:dyDescent="0.3">
      <c r="B124" t="s">
        <v>196</v>
      </c>
      <c r="C124">
        <v>59.65</v>
      </c>
      <c r="D124">
        <v>2163.75</v>
      </c>
      <c r="F124" s="3">
        <f t="shared" si="2"/>
        <v>1.6792611251050804E-3</v>
      </c>
      <c r="G124" s="3">
        <f t="shared" si="2"/>
        <v>5.2591721914301282E-3</v>
      </c>
      <c r="H124" s="4">
        <f t="shared" si="3"/>
        <v>1.3474959807435738E-4</v>
      </c>
    </row>
    <row r="125" spans="2:8" x14ac:dyDescent="0.3">
      <c r="B125" t="s">
        <v>197</v>
      </c>
      <c r="C125">
        <v>59.55</v>
      </c>
      <c r="D125">
        <v>2152.4299999999998</v>
      </c>
      <c r="F125" s="3">
        <f t="shared" si="2"/>
        <v>-8.3892617449676798E-4</v>
      </c>
      <c r="G125" s="3">
        <f t="shared" si="2"/>
        <v>1.3474959807435738E-4</v>
      </c>
      <c r="H125" s="4">
        <f t="shared" si="3"/>
        <v>7.0093020644219628E-3</v>
      </c>
    </row>
    <row r="126" spans="2:8" x14ac:dyDescent="0.3">
      <c r="B126" t="s">
        <v>198</v>
      </c>
      <c r="C126">
        <v>59.6</v>
      </c>
      <c r="D126">
        <v>2152.14</v>
      </c>
      <c r="F126" s="3">
        <f t="shared" si="2"/>
        <v>4.3815301651499716E-3</v>
      </c>
      <c r="G126" s="3">
        <f t="shared" si="2"/>
        <v>7.0093020644219628E-3</v>
      </c>
      <c r="H126" s="4">
        <f t="shared" si="3"/>
        <v>3.4086107328981097E-3</v>
      </c>
    </row>
    <row r="127" spans="2:8" x14ac:dyDescent="0.3">
      <c r="B127" t="s">
        <v>199</v>
      </c>
      <c r="C127">
        <v>59.34</v>
      </c>
      <c r="D127">
        <v>2137.16</v>
      </c>
      <c r="F127" s="3">
        <f t="shared" si="2"/>
        <v>-1.6849199663016012E-4</v>
      </c>
      <c r="G127" s="3">
        <f t="shared" si="2"/>
        <v>3.4086107328981097E-3</v>
      </c>
      <c r="H127" s="4">
        <f t="shared" si="3"/>
        <v>1.5253348586681925E-2</v>
      </c>
    </row>
    <row r="128" spans="2:8" x14ac:dyDescent="0.3">
      <c r="B128" t="s">
        <v>200</v>
      </c>
      <c r="C128">
        <v>59.35</v>
      </c>
      <c r="D128">
        <v>2129.9</v>
      </c>
      <c r="F128" s="3">
        <f t="shared" si="2"/>
        <v>9.6971759101736055E-3</v>
      </c>
      <c r="G128" s="3">
        <f t="shared" si="2"/>
        <v>1.5253348586681925E-2</v>
      </c>
      <c r="H128" s="4">
        <f t="shared" si="3"/>
        <v>-8.7154062665195653E-4</v>
      </c>
    </row>
    <row r="129" spans="2:8" x14ac:dyDescent="0.3">
      <c r="B129" t="s">
        <v>201</v>
      </c>
      <c r="C129">
        <v>58.78</v>
      </c>
      <c r="D129">
        <v>2097.9</v>
      </c>
      <c r="F129" s="3">
        <f t="shared" si="2"/>
        <v>-6.4232589587558397E-3</v>
      </c>
      <c r="G129" s="3">
        <f t="shared" si="2"/>
        <v>-8.7154062665195653E-4</v>
      </c>
      <c r="H129" s="4">
        <f t="shared" si="3"/>
        <v>5.3529960977711788E-3</v>
      </c>
    </row>
    <row r="130" spans="2:8" x14ac:dyDescent="0.3">
      <c r="B130" t="s">
        <v>202</v>
      </c>
      <c r="C130">
        <v>59.16</v>
      </c>
      <c r="D130">
        <v>2099.73</v>
      </c>
      <c r="F130" s="3">
        <f t="shared" si="2"/>
        <v>2.0000000000000018E-2</v>
      </c>
      <c r="G130" s="3">
        <f t="shared" si="2"/>
        <v>5.3529960977711788E-3</v>
      </c>
      <c r="H130" s="4">
        <f t="shared" si="3"/>
        <v>-6.8475237166835123E-3</v>
      </c>
    </row>
    <row r="131" spans="2:8" x14ac:dyDescent="0.3">
      <c r="B131" t="s">
        <v>203</v>
      </c>
      <c r="C131">
        <v>58</v>
      </c>
      <c r="D131">
        <v>2088.5500000000002</v>
      </c>
      <c r="F131" s="3">
        <f t="shared" si="2"/>
        <v>1.0355540214015413E-3</v>
      </c>
      <c r="G131" s="3">
        <f t="shared" si="2"/>
        <v>-6.8475237166835123E-3</v>
      </c>
      <c r="H131" s="4">
        <f t="shared" si="3"/>
        <v>0</v>
      </c>
    </row>
    <row r="132" spans="2:8" x14ac:dyDescent="0.3">
      <c r="B132" t="s">
        <v>204</v>
      </c>
      <c r="C132">
        <v>57.94</v>
      </c>
      <c r="D132">
        <v>2102.9499999999998</v>
      </c>
      <c r="F132" s="3">
        <f t="shared" ref="F132:G195" si="4">+C132/C133-1</f>
        <v>0</v>
      </c>
      <c r="G132" s="3">
        <f t="shared" si="4"/>
        <v>0</v>
      </c>
      <c r="H132" s="4">
        <f t="shared" ref="H132:H195" si="5">+G133</f>
        <v>1.9486769007936999E-3</v>
      </c>
    </row>
    <row r="133" spans="2:8" x14ac:dyDescent="0.3">
      <c r="B133" t="s">
        <v>205</v>
      </c>
      <c r="C133">
        <v>57.94</v>
      </c>
      <c r="D133">
        <v>2102.9499999999998</v>
      </c>
      <c r="F133" s="3">
        <f t="shared" si="4"/>
        <v>5.7281721923276852E-3</v>
      </c>
      <c r="G133" s="3">
        <f t="shared" si="4"/>
        <v>1.9486769007936999E-3</v>
      </c>
      <c r="H133" s="4">
        <f t="shared" si="5"/>
        <v>1.3565002390415248E-2</v>
      </c>
    </row>
    <row r="134" spans="2:8" x14ac:dyDescent="0.3">
      <c r="B134" t="s">
        <v>206</v>
      </c>
      <c r="C134">
        <v>57.61</v>
      </c>
      <c r="D134">
        <v>2098.86</v>
      </c>
      <c r="F134" s="3">
        <f t="shared" si="4"/>
        <v>9.8159509202453421E-3</v>
      </c>
      <c r="G134" s="3">
        <f t="shared" si="4"/>
        <v>1.3565002390415248E-2</v>
      </c>
      <c r="H134" s="4">
        <f t="shared" si="5"/>
        <v>1.703264590465059E-2</v>
      </c>
    </row>
    <row r="135" spans="2:8" x14ac:dyDescent="0.3">
      <c r="B135" t="s">
        <v>207</v>
      </c>
      <c r="C135">
        <v>57.05</v>
      </c>
      <c r="D135">
        <v>2070.77</v>
      </c>
      <c r="F135" s="3">
        <f t="shared" si="4"/>
        <v>2.6448362720403074E-2</v>
      </c>
      <c r="G135" s="3">
        <f t="shared" si="4"/>
        <v>1.703264590465059E-2</v>
      </c>
      <c r="H135" s="4">
        <f t="shared" si="5"/>
        <v>1.7770202045447769E-2</v>
      </c>
    </row>
    <row r="136" spans="2:8" x14ac:dyDescent="0.3">
      <c r="B136" t="s">
        <v>208</v>
      </c>
      <c r="C136">
        <v>55.58</v>
      </c>
      <c r="D136">
        <v>2036.09</v>
      </c>
      <c r="F136" s="3">
        <f t="shared" si="4"/>
        <v>4.8815765684324663E-3</v>
      </c>
      <c r="G136" s="3">
        <f t="shared" si="4"/>
        <v>1.7770202045447769E-2</v>
      </c>
      <c r="H136" s="4">
        <f t="shared" si="5"/>
        <v>-1.809650487628911E-2</v>
      </c>
    </row>
    <row r="137" spans="2:8" x14ac:dyDescent="0.3">
      <c r="B137" t="s">
        <v>209</v>
      </c>
      <c r="C137">
        <v>55.31</v>
      </c>
      <c r="D137">
        <v>2000.54</v>
      </c>
      <c r="F137" s="3">
        <f t="shared" si="4"/>
        <v>-1.0200429491768026E-2</v>
      </c>
      <c r="G137" s="3">
        <f t="shared" si="4"/>
        <v>-1.809650487628911E-2</v>
      </c>
      <c r="H137" s="4">
        <f t="shared" si="5"/>
        <v>-3.5919784982870628E-2</v>
      </c>
    </row>
    <row r="138" spans="2:8" x14ac:dyDescent="0.3">
      <c r="B138" t="s">
        <v>210</v>
      </c>
      <c r="C138">
        <v>55.88</v>
      </c>
      <c r="D138">
        <v>2037.41</v>
      </c>
      <c r="F138" s="3">
        <f t="shared" si="4"/>
        <v>-3.1206657420249639E-2</v>
      </c>
      <c r="G138" s="3">
        <f t="shared" si="4"/>
        <v>-3.5919784982870628E-2</v>
      </c>
      <c r="H138" s="4">
        <f t="shared" si="5"/>
        <v>1.3364022153492305E-2</v>
      </c>
    </row>
    <row r="139" spans="2:8" x14ac:dyDescent="0.3">
      <c r="B139" t="s">
        <v>211</v>
      </c>
      <c r="C139">
        <v>57.68</v>
      </c>
      <c r="D139">
        <v>2113.3200000000002</v>
      </c>
      <c r="F139" s="3">
        <f t="shared" si="4"/>
        <v>1.1220196353436185E-2</v>
      </c>
      <c r="G139" s="3">
        <f t="shared" si="4"/>
        <v>1.3364022153492305E-2</v>
      </c>
      <c r="H139" s="4">
        <f t="shared" si="5"/>
        <v>-1.6515869596439581E-3</v>
      </c>
    </row>
    <row r="140" spans="2:8" x14ac:dyDescent="0.3">
      <c r="B140" t="s">
        <v>212</v>
      </c>
      <c r="C140">
        <v>57.04</v>
      </c>
      <c r="D140">
        <v>2085.4499999999998</v>
      </c>
      <c r="F140" s="3">
        <f t="shared" si="4"/>
        <v>1.4044444444444526E-2</v>
      </c>
      <c r="G140" s="3">
        <f t="shared" si="4"/>
        <v>-1.6515869596439581E-3</v>
      </c>
      <c r="H140" s="4">
        <f t="shared" si="5"/>
        <v>2.7121084843393373E-3</v>
      </c>
    </row>
    <row r="141" spans="2:8" x14ac:dyDescent="0.3">
      <c r="B141" t="s">
        <v>213</v>
      </c>
      <c r="C141">
        <v>56.25</v>
      </c>
      <c r="D141">
        <v>2088.9</v>
      </c>
      <c r="F141" s="3">
        <f t="shared" si="4"/>
        <v>1.9593872461702855E-3</v>
      </c>
      <c r="G141" s="3">
        <f t="shared" si="4"/>
        <v>2.7121084843393373E-3</v>
      </c>
      <c r="H141" s="4">
        <f t="shared" si="5"/>
        <v>5.8081710296347122E-3</v>
      </c>
    </row>
    <row r="142" spans="2:8" x14ac:dyDescent="0.3">
      <c r="B142" t="s">
        <v>214</v>
      </c>
      <c r="C142">
        <v>56.14</v>
      </c>
      <c r="D142">
        <v>2083.25</v>
      </c>
      <c r="F142" s="3">
        <f t="shared" si="4"/>
        <v>4.4730721059222933E-3</v>
      </c>
      <c r="G142" s="3">
        <f t="shared" si="4"/>
        <v>5.8081710296347122E-3</v>
      </c>
      <c r="H142" s="4">
        <f t="shared" si="5"/>
        <v>-3.2579560055631118E-3</v>
      </c>
    </row>
    <row r="143" spans="2:8" x14ac:dyDescent="0.3">
      <c r="B143" t="s">
        <v>215</v>
      </c>
      <c r="C143">
        <v>55.89</v>
      </c>
      <c r="D143">
        <v>2071.2199999999998</v>
      </c>
      <c r="F143" s="3">
        <f t="shared" si="4"/>
        <v>-2.8000000000000025E-2</v>
      </c>
      <c r="G143" s="3">
        <f t="shared" si="4"/>
        <v>-3.2579560055631118E-3</v>
      </c>
      <c r="H143" s="4">
        <f t="shared" si="5"/>
        <v>3.1329954139511784E-3</v>
      </c>
    </row>
    <row r="144" spans="2:8" x14ac:dyDescent="0.3">
      <c r="B144" t="s">
        <v>216</v>
      </c>
      <c r="C144">
        <v>57.5</v>
      </c>
      <c r="D144">
        <v>2077.9899999999998</v>
      </c>
      <c r="F144" s="3">
        <f t="shared" si="4"/>
        <v>2.5138170796933368E-2</v>
      </c>
      <c r="G144" s="3">
        <f t="shared" si="4"/>
        <v>3.1329954139511784E-3</v>
      </c>
      <c r="H144" s="4">
        <f t="shared" si="5"/>
        <v>-1.8406799915194894E-3</v>
      </c>
    </row>
    <row r="145" spans="2:8" x14ac:dyDescent="0.3">
      <c r="B145" t="s">
        <v>217</v>
      </c>
      <c r="C145">
        <v>56.09</v>
      </c>
      <c r="D145">
        <v>2071.5</v>
      </c>
      <c r="F145" s="3">
        <f t="shared" si="4"/>
        <v>-2.8444444444444272E-3</v>
      </c>
      <c r="G145" s="3">
        <f t="shared" si="4"/>
        <v>-1.8406799915194894E-3</v>
      </c>
      <c r="H145" s="4">
        <f t="shared" si="5"/>
        <v>-1.7988898829277566E-3</v>
      </c>
    </row>
    <row r="146" spans="2:8" x14ac:dyDescent="0.3">
      <c r="B146" t="s">
        <v>218</v>
      </c>
      <c r="C146">
        <v>56.25</v>
      </c>
      <c r="D146">
        <v>2075.3200000000002</v>
      </c>
      <c r="F146" s="3">
        <f t="shared" si="4"/>
        <v>2.4950989128498247E-3</v>
      </c>
      <c r="G146" s="3">
        <f t="shared" si="4"/>
        <v>-1.7988898829277566E-3</v>
      </c>
      <c r="H146" s="4">
        <f t="shared" si="5"/>
        <v>-8.1151869928008935E-3</v>
      </c>
    </row>
    <row r="147" spans="2:8" x14ac:dyDescent="0.3">
      <c r="B147" t="s">
        <v>219</v>
      </c>
      <c r="C147">
        <v>56.11</v>
      </c>
      <c r="D147">
        <v>2079.06</v>
      </c>
      <c r="F147" s="3">
        <f t="shared" si="4"/>
        <v>-1.232177433550441E-2</v>
      </c>
      <c r="G147" s="3">
        <f t="shared" si="4"/>
        <v>-8.1151869928008935E-3</v>
      </c>
      <c r="H147" s="4">
        <f t="shared" si="5"/>
        <v>-9.175222644506098E-3</v>
      </c>
    </row>
    <row r="148" spans="2:8" x14ac:dyDescent="0.3">
      <c r="B148" t="s">
        <v>220</v>
      </c>
      <c r="C148">
        <v>56.81</v>
      </c>
      <c r="D148">
        <v>2096.0700000000002</v>
      </c>
      <c r="F148" s="3">
        <f t="shared" si="4"/>
        <v>-6.4707939839103723E-3</v>
      </c>
      <c r="G148" s="3">
        <f t="shared" si="4"/>
        <v>-9.175222644506098E-3</v>
      </c>
      <c r="H148" s="4">
        <f t="shared" si="5"/>
        <v>-1.7176941371889187E-3</v>
      </c>
    </row>
    <row r="149" spans="2:8" x14ac:dyDescent="0.3">
      <c r="B149" t="s">
        <v>221</v>
      </c>
      <c r="C149">
        <v>57.18</v>
      </c>
      <c r="D149">
        <v>2115.48</v>
      </c>
      <c r="F149" s="3">
        <f t="shared" si="4"/>
        <v>-7.6362374175632519E-3</v>
      </c>
      <c r="G149" s="3">
        <f t="shared" si="4"/>
        <v>-1.7176941371889187E-3</v>
      </c>
      <c r="H149" s="4">
        <f t="shared" si="5"/>
        <v>3.3094553839014829E-3</v>
      </c>
    </row>
    <row r="150" spans="2:8" x14ac:dyDescent="0.3">
      <c r="B150" t="s">
        <v>222</v>
      </c>
      <c r="C150">
        <v>57.62</v>
      </c>
      <c r="D150">
        <v>2119.12</v>
      </c>
      <c r="F150" s="3">
        <f t="shared" si="4"/>
        <v>1.0877192982456041E-2</v>
      </c>
      <c r="G150" s="3">
        <f t="shared" si="4"/>
        <v>3.3094553839014829E-3</v>
      </c>
      <c r="H150" s="4">
        <f t="shared" si="5"/>
        <v>1.2894600859958416E-3</v>
      </c>
    </row>
    <row r="151" spans="2:8" x14ac:dyDescent="0.3">
      <c r="B151" t="s">
        <v>223</v>
      </c>
      <c r="C151">
        <v>57</v>
      </c>
      <c r="D151">
        <v>2112.13</v>
      </c>
      <c r="F151" s="3">
        <f t="shared" si="4"/>
        <v>-2.9735875459157013E-3</v>
      </c>
      <c r="G151" s="3">
        <f t="shared" si="4"/>
        <v>1.2894600859958416E-3</v>
      </c>
      <c r="H151" s="4">
        <f t="shared" si="5"/>
        <v>4.8972669629798737E-3</v>
      </c>
    </row>
    <row r="152" spans="2:8" x14ac:dyDescent="0.3">
      <c r="B152" t="s">
        <v>224</v>
      </c>
      <c r="C152">
        <v>57.17</v>
      </c>
      <c r="D152">
        <v>2109.41</v>
      </c>
      <c r="F152" s="3">
        <f t="shared" si="4"/>
        <v>9.3573446327683829E-3</v>
      </c>
      <c r="G152" s="3">
        <f t="shared" si="4"/>
        <v>4.8972669629798737E-3</v>
      </c>
      <c r="H152" s="4">
        <f t="shared" si="5"/>
        <v>-2.9117543676315805E-3</v>
      </c>
    </row>
    <row r="153" spans="2:8" x14ac:dyDescent="0.3">
      <c r="B153" t="s">
        <v>225</v>
      </c>
      <c r="C153">
        <v>56.64</v>
      </c>
      <c r="D153">
        <v>2099.13</v>
      </c>
      <c r="F153" s="3">
        <f t="shared" si="4"/>
        <v>-3.1678986272438703E-3</v>
      </c>
      <c r="G153" s="3">
        <f t="shared" si="4"/>
        <v>-2.9117543676315805E-3</v>
      </c>
      <c r="H153" s="4">
        <f t="shared" si="5"/>
        <v>2.8247107410461769E-3</v>
      </c>
    </row>
    <row r="154" spans="2:8" x14ac:dyDescent="0.3">
      <c r="B154" t="s">
        <v>226</v>
      </c>
      <c r="C154">
        <v>56.82</v>
      </c>
      <c r="D154">
        <v>2105.2600000000002</v>
      </c>
      <c r="F154" s="3">
        <f t="shared" si="4"/>
        <v>8.6987395703888026E-3</v>
      </c>
      <c r="G154" s="3">
        <f t="shared" si="4"/>
        <v>2.8247107410461769E-3</v>
      </c>
      <c r="H154" s="4">
        <f t="shared" si="5"/>
        <v>1.130207538531991E-3</v>
      </c>
    </row>
    <row r="155" spans="2:8" x14ac:dyDescent="0.3">
      <c r="B155" t="s">
        <v>227</v>
      </c>
      <c r="C155">
        <v>56.33</v>
      </c>
      <c r="D155">
        <v>2099.33</v>
      </c>
      <c r="F155" s="3">
        <f t="shared" si="4"/>
        <v>1.2442232492000382E-3</v>
      </c>
      <c r="G155" s="3">
        <f t="shared" si="4"/>
        <v>1.130207538531991E-3</v>
      </c>
      <c r="H155" s="4">
        <f t="shared" si="5"/>
        <v>-1.0004478195001498E-3</v>
      </c>
    </row>
    <row r="156" spans="2:8" x14ac:dyDescent="0.3">
      <c r="B156" t="s">
        <v>228</v>
      </c>
      <c r="C156">
        <v>56.26</v>
      </c>
      <c r="D156">
        <v>2096.96</v>
      </c>
      <c r="F156" s="3">
        <f t="shared" si="4"/>
        <v>-3.8951841359773365E-3</v>
      </c>
      <c r="G156" s="3">
        <f t="shared" si="4"/>
        <v>-1.0004478195001498E-3</v>
      </c>
      <c r="H156" s="4">
        <f t="shared" si="5"/>
        <v>0</v>
      </c>
    </row>
    <row r="157" spans="2:8" x14ac:dyDescent="0.3">
      <c r="B157" t="s">
        <v>229</v>
      </c>
      <c r="C157">
        <v>56.48</v>
      </c>
      <c r="D157">
        <v>2099.06</v>
      </c>
      <c r="F157" s="3">
        <f t="shared" si="4"/>
        <v>0</v>
      </c>
      <c r="G157" s="3">
        <f t="shared" si="4"/>
        <v>0</v>
      </c>
      <c r="H157" s="4">
        <f t="shared" si="5"/>
        <v>4.2868762260179771E-3</v>
      </c>
    </row>
    <row r="158" spans="2:8" x14ac:dyDescent="0.3">
      <c r="B158" t="s">
        <v>230</v>
      </c>
      <c r="C158">
        <v>56.48</v>
      </c>
      <c r="D158">
        <v>2099.06</v>
      </c>
      <c r="F158" s="3">
        <f t="shared" si="4"/>
        <v>1.5960276644795268E-3</v>
      </c>
      <c r="G158" s="3">
        <f t="shared" si="4"/>
        <v>4.2868762260179771E-3</v>
      </c>
      <c r="H158" s="4">
        <f t="shared" si="5"/>
        <v>-2.104719354808493E-4</v>
      </c>
    </row>
    <row r="159" spans="2:8" x14ac:dyDescent="0.3">
      <c r="B159" t="s">
        <v>231</v>
      </c>
      <c r="C159">
        <v>56.39</v>
      </c>
      <c r="D159">
        <v>2090.1</v>
      </c>
      <c r="F159" s="3">
        <f t="shared" si="4"/>
        <v>-3.1818985327912719E-3</v>
      </c>
      <c r="G159" s="3">
        <f t="shared" si="4"/>
        <v>-2.104719354808493E-4</v>
      </c>
      <c r="H159" s="4">
        <f t="shared" si="5"/>
        <v>6.9747502480661527E-3</v>
      </c>
    </row>
    <row r="160" spans="2:8" x14ac:dyDescent="0.3">
      <c r="B160" t="s">
        <v>232</v>
      </c>
      <c r="C160">
        <v>56.57</v>
      </c>
      <c r="D160">
        <v>2090.54</v>
      </c>
      <c r="F160" s="3">
        <f t="shared" si="4"/>
        <v>1.7446043165467495E-2</v>
      </c>
      <c r="G160" s="3">
        <f t="shared" si="4"/>
        <v>6.9747502480661527E-3</v>
      </c>
      <c r="H160" s="4">
        <f t="shared" si="5"/>
        <v>1.3681373410675546E-2</v>
      </c>
    </row>
    <row r="161" spans="2:8" x14ac:dyDescent="0.3">
      <c r="B161" t="s">
        <v>233</v>
      </c>
      <c r="C161">
        <v>55.6</v>
      </c>
      <c r="D161">
        <v>2076.06</v>
      </c>
      <c r="F161" s="3">
        <f t="shared" si="4"/>
        <v>1.2381646030589888E-2</v>
      </c>
      <c r="G161" s="3">
        <f t="shared" si="4"/>
        <v>1.3681373410675546E-2</v>
      </c>
      <c r="H161" s="4">
        <f t="shared" si="5"/>
        <v>-2.0854447649489849E-3</v>
      </c>
    </row>
    <row r="162" spans="2:8" x14ac:dyDescent="0.3">
      <c r="B162" t="s">
        <v>234</v>
      </c>
      <c r="C162">
        <v>54.92</v>
      </c>
      <c r="D162">
        <v>2048.04</v>
      </c>
      <c r="F162" s="3">
        <f t="shared" si="4"/>
        <v>-3.4476501542369808E-3</v>
      </c>
      <c r="G162" s="3">
        <f t="shared" si="4"/>
        <v>-2.0854447649489849E-3</v>
      </c>
      <c r="H162" s="4">
        <f t="shared" si="5"/>
        <v>6.019489813925416E-3</v>
      </c>
    </row>
    <row r="163" spans="2:8" x14ac:dyDescent="0.3">
      <c r="B163" t="s">
        <v>235</v>
      </c>
      <c r="C163">
        <v>55.11</v>
      </c>
      <c r="D163">
        <v>2052.3200000000002</v>
      </c>
      <c r="F163" s="3">
        <f t="shared" si="4"/>
        <v>9.7105166727740055E-3</v>
      </c>
      <c r="G163" s="3">
        <f t="shared" si="4"/>
        <v>6.019489813925416E-3</v>
      </c>
      <c r="H163" s="4">
        <f t="shared" si="5"/>
        <v>-3.7067243593813526E-3</v>
      </c>
    </row>
    <row r="164" spans="2:8" x14ac:dyDescent="0.3">
      <c r="B164" t="s">
        <v>236</v>
      </c>
      <c r="C164">
        <v>54.58</v>
      </c>
      <c r="D164">
        <v>2040.04</v>
      </c>
      <c r="F164" s="3">
        <f t="shared" si="4"/>
        <v>-1.646241082860822E-3</v>
      </c>
      <c r="G164" s="3">
        <f t="shared" si="4"/>
        <v>-3.7067243593813526E-3</v>
      </c>
      <c r="H164" s="4">
        <f t="shared" si="5"/>
        <v>2.0515726281145064E-4</v>
      </c>
    </row>
    <row r="165" spans="2:8" x14ac:dyDescent="0.3">
      <c r="B165" t="s">
        <v>237</v>
      </c>
      <c r="C165">
        <v>54.67</v>
      </c>
      <c r="D165">
        <v>2047.63</v>
      </c>
      <c r="F165" s="3">
        <f t="shared" si="4"/>
        <v>6.4432989690721421E-3</v>
      </c>
      <c r="G165" s="3">
        <f t="shared" si="4"/>
        <v>2.0515726281145064E-4</v>
      </c>
      <c r="H165" s="4">
        <f t="shared" si="5"/>
        <v>-9.4113206816794914E-3</v>
      </c>
    </row>
    <row r="166" spans="2:8" x14ac:dyDescent="0.3">
      <c r="B166" t="s">
        <v>238</v>
      </c>
      <c r="C166">
        <v>54.32</v>
      </c>
      <c r="D166">
        <v>2047.21</v>
      </c>
      <c r="F166" s="3">
        <f t="shared" si="4"/>
        <v>-6.038426349496806E-3</v>
      </c>
      <c r="G166" s="3">
        <f t="shared" si="4"/>
        <v>-9.4113206816794914E-3</v>
      </c>
      <c r="H166" s="4">
        <f t="shared" si="5"/>
        <v>9.7966881819202545E-3</v>
      </c>
    </row>
    <row r="167" spans="2:8" x14ac:dyDescent="0.3">
      <c r="B167" t="s">
        <v>239</v>
      </c>
      <c r="C167">
        <v>54.65</v>
      </c>
      <c r="D167">
        <v>2066.66</v>
      </c>
      <c r="F167" s="3">
        <f t="shared" si="4"/>
        <v>1.429101707498126E-2</v>
      </c>
      <c r="G167" s="3">
        <f t="shared" si="4"/>
        <v>9.7966881819202545E-3</v>
      </c>
      <c r="H167" s="4">
        <f t="shared" si="5"/>
        <v>-8.478230326872227E-3</v>
      </c>
    </row>
    <row r="168" spans="2:8" x14ac:dyDescent="0.3">
      <c r="B168" t="s">
        <v>240</v>
      </c>
      <c r="C168">
        <v>53.88</v>
      </c>
      <c r="D168">
        <v>2046.61</v>
      </c>
      <c r="F168" s="3">
        <f t="shared" si="4"/>
        <v>-4.4345898004433115E-3</v>
      </c>
      <c r="G168" s="3">
        <f t="shared" si="4"/>
        <v>-8.478230326872227E-3</v>
      </c>
      <c r="H168" s="4">
        <f t="shared" si="5"/>
        <v>-1.6953585925616466E-4</v>
      </c>
    </row>
    <row r="169" spans="2:8" x14ac:dyDescent="0.3">
      <c r="B169" t="s">
        <v>241</v>
      </c>
      <c r="C169">
        <v>54.12</v>
      </c>
      <c r="D169">
        <v>2064.11</v>
      </c>
      <c r="F169" s="3">
        <f t="shared" si="4"/>
        <v>-3.4984349106979007E-3</v>
      </c>
      <c r="G169" s="3">
        <f t="shared" si="4"/>
        <v>-1.6953585925616466E-4</v>
      </c>
      <c r="H169" s="4">
        <f t="shared" si="5"/>
        <v>-9.5615503816462999E-3</v>
      </c>
    </row>
    <row r="170" spans="2:8" x14ac:dyDescent="0.3">
      <c r="B170" t="s">
        <v>242</v>
      </c>
      <c r="C170">
        <v>54.31</v>
      </c>
      <c r="D170">
        <v>2064.46</v>
      </c>
      <c r="F170" s="3">
        <f t="shared" si="4"/>
        <v>-6.7666422823701167E-3</v>
      </c>
      <c r="G170" s="3">
        <f t="shared" si="4"/>
        <v>-9.5615503816462999E-3</v>
      </c>
      <c r="H170" s="4">
        <f t="shared" si="5"/>
        <v>1.2483666797817872E-2</v>
      </c>
    </row>
    <row r="171" spans="2:8" x14ac:dyDescent="0.3">
      <c r="B171" t="s">
        <v>243</v>
      </c>
      <c r="C171">
        <v>54.68</v>
      </c>
      <c r="D171">
        <v>2084.39</v>
      </c>
      <c r="F171" s="3">
        <f t="shared" si="4"/>
        <v>1.0720887245841082E-2</v>
      </c>
      <c r="G171" s="3">
        <f t="shared" si="4"/>
        <v>1.2483666797817872E-2</v>
      </c>
      <c r="H171" s="4">
        <f t="shared" si="5"/>
        <v>7.5347326871288978E-4</v>
      </c>
    </row>
    <row r="172" spans="2:8" x14ac:dyDescent="0.3">
      <c r="B172" t="s">
        <v>244</v>
      </c>
      <c r="C172">
        <v>54.1</v>
      </c>
      <c r="D172">
        <v>2058.69</v>
      </c>
      <c r="F172" s="3">
        <f t="shared" si="4"/>
        <v>9.3283582089551675E-3</v>
      </c>
      <c r="G172" s="3">
        <f t="shared" si="4"/>
        <v>7.5347326871288978E-4</v>
      </c>
      <c r="H172" s="4">
        <f t="shared" si="5"/>
        <v>3.174634136826171E-3</v>
      </c>
    </row>
    <row r="173" spans="2:8" x14ac:dyDescent="0.3">
      <c r="B173" t="s">
        <v>245</v>
      </c>
      <c r="C173">
        <v>53.6</v>
      </c>
      <c r="D173">
        <v>2057.14</v>
      </c>
      <c r="F173" s="3">
        <f t="shared" si="4"/>
        <v>-9.0589757811055938E-3</v>
      </c>
      <c r="G173" s="3">
        <f t="shared" si="4"/>
        <v>3.174634136826171E-3</v>
      </c>
      <c r="H173" s="4">
        <f t="shared" si="5"/>
        <v>-2.3889387261577522E-4</v>
      </c>
    </row>
    <row r="174" spans="2:8" x14ac:dyDescent="0.3">
      <c r="B174" t="s">
        <v>246</v>
      </c>
      <c r="C174">
        <v>54.09</v>
      </c>
      <c r="D174">
        <v>2050.63</v>
      </c>
      <c r="F174" s="3">
        <f t="shared" si="4"/>
        <v>-1.3136288998357948E-2</v>
      </c>
      <c r="G174" s="3">
        <f t="shared" si="4"/>
        <v>-2.3889387261577522E-4</v>
      </c>
      <c r="H174" s="4">
        <f t="shared" si="5"/>
        <v>-5.9368896513954938E-3</v>
      </c>
    </row>
    <row r="175" spans="2:8" x14ac:dyDescent="0.3">
      <c r="B175" t="s">
        <v>247</v>
      </c>
      <c r="C175">
        <v>54.81</v>
      </c>
      <c r="D175">
        <v>2051.12</v>
      </c>
      <c r="F175" s="3">
        <f t="shared" si="4"/>
        <v>-4.9019607843137081E-3</v>
      </c>
      <c r="G175" s="3">
        <f t="shared" si="4"/>
        <v>-5.9368896513954938E-3</v>
      </c>
      <c r="H175" s="4">
        <f t="shared" si="5"/>
        <v>-8.6767270578400613E-3</v>
      </c>
    </row>
    <row r="176" spans="2:8" x14ac:dyDescent="0.3">
      <c r="B176" t="s">
        <v>248</v>
      </c>
      <c r="C176">
        <v>55.08</v>
      </c>
      <c r="D176">
        <v>2063.37</v>
      </c>
      <c r="F176" s="3">
        <f t="shared" si="4"/>
        <v>-3.9783001808317842E-3</v>
      </c>
      <c r="G176" s="3">
        <f t="shared" si="4"/>
        <v>-8.6767270578400613E-3</v>
      </c>
      <c r="H176" s="4">
        <f t="shared" si="5"/>
        <v>7.8100033893380161E-3</v>
      </c>
    </row>
    <row r="177" spans="2:8" x14ac:dyDescent="0.3">
      <c r="B177" t="s">
        <v>249</v>
      </c>
      <c r="C177">
        <v>55.3</v>
      </c>
      <c r="D177">
        <v>2081.4299999999998</v>
      </c>
      <c r="F177" s="3">
        <f t="shared" si="4"/>
        <v>8.3880379285192763E-3</v>
      </c>
      <c r="G177" s="3">
        <f t="shared" si="4"/>
        <v>7.8100033893380161E-3</v>
      </c>
      <c r="H177" s="4">
        <f t="shared" si="5"/>
        <v>-5.0630838082482699E-3</v>
      </c>
    </row>
    <row r="178" spans="2:8" x14ac:dyDescent="0.3">
      <c r="B178" t="s">
        <v>250</v>
      </c>
      <c r="C178">
        <v>54.84</v>
      </c>
      <c r="D178">
        <v>2065.3000000000002</v>
      </c>
      <c r="F178" s="3">
        <f t="shared" si="4"/>
        <v>-1.6146393972012896E-2</v>
      </c>
      <c r="G178" s="3">
        <f t="shared" si="4"/>
        <v>-5.0630838082482699E-3</v>
      </c>
      <c r="H178" s="4">
        <f t="shared" si="5"/>
        <v>-9.2308426604300609E-3</v>
      </c>
    </row>
    <row r="179" spans="2:8" x14ac:dyDescent="0.3">
      <c r="B179" t="s">
        <v>251</v>
      </c>
      <c r="C179">
        <v>55.74</v>
      </c>
      <c r="D179">
        <v>2075.81</v>
      </c>
      <c r="F179" s="3">
        <f t="shared" si="4"/>
        <v>-1.0122535961640922E-2</v>
      </c>
      <c r="G179" s="3">
        <f t="shared" si="4"/>
        <v>-9.2308426604300609E-3</v>
      </c>
      <c r="H179" s="4">
        <f t="shared" si="5"/>
        <v>1.6493761055602629E-3</v>
      </c>
    </row>
    <row r="180" spans="2:8" x14ac:dyDescent="0.3">
      <c r="B180" t="s">
        <v>252</v>
      </c>
      <c r="C180">
        <v>56.31</v>
      </c>
      <c r="D180">
        <v>2095.15</v>
      </c>
      <c r="F180" s="3">
        <f t="shared" si="4"/>
        <v>4.8179871520344086E-3</v>
      </c>
      <c r="G180" s="3">
        <f t="shared" si="4"/>
        <v>1.6493761055602629E-3</v>
      </c>
      <c r="H180" s="4">
        <f t="shared" si="5"/>
        <v>1.8727937196747479E-3</v>
      </c>
    </row>
    <row r="181" spans="2:8" x14ac:dyDescent="0.3">
      <c r="B181" t="s">
        <v>253</v>
      </c>
      <c r="C181">
        <v>56.04</v>
      </c>
      <c r="D181">
        <v>2091.6999999999998</v>
      </c>
      <c r="F181" s="3">
        <f t="shared" si="4"/>
        <v>-3.2017075773745907E-3</v>
      </c>
      <c r="G181" s="3">
        <f t="shared" si="4"/>
        <v>1.8727937196747479E-3</v>
      </c>
      <c r="H181" s="4">
        <f t="shared" si="5"/>
        <v>-1.8120272712495167E-3</v>
      </c>
    </row>
    <row r="182" spans="2:8" x14ac:dyDescent="0.3">
      <c r="B182" t="s">
        <v>254</v>
      </c>
      <c r="C182">
        <v>56.22</v>
      </c>
      <c r="D182">
        <v>2087.79</v>
      </c>
      <c r="F182" s="3">
        <f t="shared" si="4"/>
        <v>-9.1646105040535941E-3</v>
      </c>
      <c r="G182" s="3">
        <f t="shared" si="4"/>
        <v>-1.8120272712495167E-3</v>
      </c>
      <c r="H182" s="4">
        <f t="shared" si="5"/>
        <v>4.7813031919918814E-5</v>
      </c>
    </row>
    <row r="183" spans="2:8" x14ac:dyDescent="0.3">
      <c r="B183" t="s">
        <v>255</v>
      </c>
      <c r="C183">
        <v>56.74</v>
      </c>
      <c r="D183">
        <v>2091.58</v>
      </c>
      <c r="F183" s="3">
        <f t="shared" si="4"/>
        <v>2.4734982332155209E-3</v>
      </c>
      <c r="G183" s="3">
        <f t="shared" si="4"/>
        <v>4.7813031919918814E-5</v>
      </c>
      <c r="H183" s="4">
        <f t="shared" si="5"/>
        <v>-5.1940639269406619E-3</v>
      </c>
    </row>
    <row r="184" spans="2:8" x14ac:dyDescent="0.3">
      <c r="B184" t="s">
        <v>256</v>
      </c>
      <c r="C184">
        <v>56.6</v>
      </c>
      <c r="D184">
        <v>2091.48</v>
      </c>
      <c r="F184" s="3">
        <f t="shared" si="4"/>
        <v>3.5348179568761573E-4</v>
      </c>
      <c r="G184" s="3">
        <f t="shared" si="4"/>
        <v>-5.1940639269406619E-3</v>
      </c>
      <c r="H184" s="4">
        <f t="shared" si="5"/>
        <v>7.6161462300072813E-4</v>
      </c>
    </row>
    <row r="185" spans="2:8" x14ac:dyDescent="0.3">
      <c r="B185" t="s">
        <v>257</v>
      </c>
      <c r="C185">
        <v>56.58</v>
      </c>
      <c r="D185">
        <v>2102.4</v>
      </c>
      <c r="F185" s="3">
        <f t="shared" si="4"/>
        <v>-4.924375659514646E-3</v>
      </c>
      <c r="G185" s="3">
        <f t="shared" si="4"/>
        <v>7.6161462300072813E-4</v>
      </c>
      <c r="H185" s="4">
        <f t="shared" si="5"/>
        <v>3.0845039487379378E-3</v>
      </c>
    </row>
    <row r="186" spans="2:8" x14ac:dyDescent="0.3">
      <c r="B186" t="s">
        <v>258</v>
      </c>
      <c r="C186">
        <v>56.86</v>
      </c>
      <c r="D186">
        <v>2100.8000000000002</v>
      </c>
      <c r="F186" s="3">
        <f t="shared" si="4"/>
        <v>6.1935940541497647E-3</v>
      </c>
      <c r="G186" s="3">
        <f t="shared" si="4"/>
        <v>3.0845039487379378E-3</v>
      </c>
      <c r="H186" s="4">
        <f t="shared" si="5"/>
        <v>6.5409736006114549E-3</v>
      </c>
    </row>
    <row r="187" spans="2:8" x14ac:dyDescent="0.3">
      <c r="B187" t="s">
        <v>259</v>
      </c>
      <c r="C187">
        <v>56.51</v>
      </c>
      <c r="D187">
        <v>2094.34</v>
      </c>
      <c r="F187" s="3">
        <f t="shared" si="4"/>
        <v>6.5906661916637077E-3</v>
      </c>
      <c r="G187" s="3">
        <f t="shared" si="4"/>
        <v>6.5409736006114549E-3</v>
      </c>
      <c r="H187" s="4">
        <f t="shared" si="5"/>
        <v>-9.8426141983321003E-4</v>
      </c>
    </row>
    <row r="188" spans="2:8" x14ac:dyDescent="0.3">
      <c r="B188" t="s">
        <v>260</v>
      </c>
      <c r="C188">
        <v>56.14</v>
      </c>
      <c r="D188">
        <v>2080.73</v>
      </c>
      <c r="F188" s="3">
        <f t="shared" si="4"/>
        <v>-5.4915854738707415E-3</v>
      </c>
      <c r="G188" s="3">
        <f t="shared" si="4"/>
        <v>-9.8426141983321003E-4</v>
      </c>
      <c r="H188" s="4">
        <f t="shared" si="5"/>
        <v>1.7287578874580767E-4</v>
      </c>
    </row>
    <row r="189" spans="2:8" x14ac:dyDescent="0.3">
      <c r="B189" t="s">
        <v>261</v>
      </c>
      <c r="C189">
        <v>56.45</v>
      </c>
      <c r="D189">
        <v>2082.7800000000002</v>
      </c>
      <c r="F189" s="3">
        <f t="shared" si="4"/>
        <v>8.7562544674768539E-3</v>
      </c>
      <c r="G189" s="3">
        <f t="shared" si="4"/>
        <v>1.7287578874580767E-4</v>
      </c>
      <c r="H189" s="4">
        <f t="shared" si="5"/>
        <v>1.0040160642570406E-2</v>
      </c>
    </row>
    <row r="190" spans="2:8" x14ac:dyDescent="0.3">
      <c r="B190" t="s">
        <v>262</v>
      </c>
      <c r="C190">
        <v>55.96</v>
      </c>
      <c r="D190">
        <v>2082.42</v>
      </c>
      <c r="F190" s="3">
        <f t="shared" si="4"/>
        <v>1.1203469461510629E-2</v>
      </c>
      <c r="G190" s="3">
        <f t="shared" si="4"/>
        <v>1.0040160642570406E-2</v>
      </c>
      <c r="H190" s="4">
        <f t="shared" si="5"/>
        <v>9.6621433013872604E-3</v>
      </c>
    </row>
    <row r="191" spans="2:8" x14ac:dyDescent="0.3">
      <c r="B191" t="s">
        <v>263</v>
      </c>
      <c r="C191">
        <v>55.34</v>
      </c>
      <c r="D191">
        <v>2061.7199999999998</v>
      </c>
      <c r="F191" s="3">
        <f t="shared" si="4"/>
        <v>5.2679382379656747E-3</v>
      </c>
      <c r="G191" s="3">
        <f t="shared" si="4"/>
        <v>9.6621433013872604E-3</v>
      </c>
      <c r="H191" s="4">
        <f t="shared" si="5"/>
        <v>-2.7397929283062838E-3</v>
      </c>
    </row>
    <row r="192" spans="2:8" x14ac:dyDescent="0.3">
      <c r="B192" t="s">
        <v>264</v>
      </c>
      <c r="C192">
        <v>55.05</v>
      </c>
      <c r="D192">
        <v>2041.99</v>
      </c>
      <c r="F192" s="3">
        <f t="shared" si="4"/>
        <v>-5.5997109826589897E-3</v>
      </c>
      <c r="G192" s="3">
        <f t="shared" si="4"/>
        <v>-2.7397929283062838E-3</v>
      </c>
      <c r="H192" s="4">
        <f t="shared" si="5"/>
        <v>2.7866066574921966E-3</v>
      </c>
    </row>
    <row r="193" spans="2:8" x14ac:dyDescent="0.3">
      <c r="B193" t="s">
        <v>265</v>
      </c>
      <c r="C193">
        <v>55.36</v>
      </c>
      <c r="D193">
        <v>2047.6</v>
      </c>
      <c r="F193" s="3">
        <f t="shared" si="4"/>
        <v>-1.0826416456153343E-3</v>
      </c>
      <c r="G193" s="3">
        <f t="shared" si="4"/>
        <v>2.7866066574921966E-3</v>
      </c>
      <c r="H193" s="4">
        <f t="shared" si="5"/>
        <v>-1.1975845083371128E-2</v>
      </c>
    </row>
    <row r="194" spans="2:8" x14ac:dyDescent="0.3">
      <c r="B194" t="s">
        <v>266</v>
      </c>
      <c r="C194">
        <v>55.42</v>
      </c>
      <c r="D194">
        <v>2041.91</v>
      </c>
      <c r="F194" s="3">
        <f t="shared" si="4"/>
        <v>-3.7749415782850626E-3</v>
      </c>
      <c r="G194" s="3">
        <f t="shared" si="4"/>
        <v>-1.1975845083371128E-2</v>
      </c>
      <c r="H194" s="4">
        <f t="shared" si="5"/>
        <v>1.0507683957812652E-2</v>
      </c>
    </row>
    <row r="195" spans="2:8" x14ac:dyDescent="0.3">
      <c r="B195" t="s">
        <v>267</v>
      </c>
      <c r="C195">
        <v>55.63</v>
      </c>
      <c r="D195">
        <v>2066.66</v>
      </c>
      <c r="F195" s="3">
        <f t="shared" si="4"/>
        <v>2.5626843657817089E-2</v>
      </c>
      <c r="G195" s="3">
        <f t="shared" si="4"/>
        <v>1.0507683957812652E-2</v>
      </c>
      <c r="H195" s="4">
        <f t="shared" si="5"/>
        <v>-1.0144569799577008E-2</v>
      </c>
    </row>
    <row r="196" spans="2:8" x14ac:dyDescent="0.3">
      <c r="B196" t="s">
        <v>268</v>
      </c>
      <c r="C196">
        <v>54.24</v>
      </c>
      <c r="D196">
        <v>2045.17</v>
      </c>
      <c r="F196" s="3">
        <f t="shared" ref="F196:G259" si="6">+C196/C197-1</f>
        <v>-2.9411764705882248E-3</v>
      </c>
      <c r="G196" s="3">
        <f t="shared" si="6"/>
        <v>-1.0144569799577008E-2</v>
      </c>
      <c r="H196" s="4">
        <f t="shared" ref="H196:H259" si="7">+G197</f>
        <v>-3.2082517199124583E-3</v>
      </c>
    </row>
    <row r="197" spans="2:8" x14ac:dyDescent="0.3">
      <c r="B197" t="s">
        <v>269</v>
      </c>
      <c r="C197">
        <v>54.4</v>
      </c>
      <c r="D197">
        <v>2066.13</v>
      </c>
      <c r="F197" s="3">
        <f t="shared" si="6"/>
        <v>1.3035381750465369E-2</v>
      </c>
      <c r="G197" s="3">
        <f t="shared" si="6"/>
        <v>-3.2082517199124583E-3</v>
      </c>
      <c r="H197" s="4">
        <f t="shared" si="7"/>
        <v>6.3308961325216906E-3</v>
      </c>
    </row>
    <row r="198" spans="2:8" x14ac:dyDescent="0.3">
      <c r="B198" t="s">
        <v>270</v>
      </c>
      <c r="C198">
        <v>53.7</v>
      </c>
      <c r="D198">
        <v>2072.7800000000002</v>
      </c>
      <c r="F198" s="3">
        <f t="shared" si="6"/>
        <v>1.4931014931015119E-2</v>
      </c>
      <c r="G198" s="3">
        <f t="shared" si="6"/>
        <v>6.3308961325216906E-3</v>
      </c>
      <c r="H198" s="4">
        <f t="shared" si="7"/>
        <v>-2.0397780953995692E-3</v>
      </c>
    </row>
    <row r="199" spans="2:8" x14ac:dyDescent="0.3">
      <c r="B199" t="s">
        <v>271</v>
      </c>
      <c r="C199">
        <v>52.91</v>
      </c>
      <c r="D199">
        <v>2059.7399999999998</v>
      </c>
      <c r="F199" s="3">
        <f t="shared" si="6"/>
        <v>-5.8248778654641509E-3</v>
      </c>
      <c r="G199" s="3">
        <f t="shared" si="6"/>
        <v>-2.0397780953995692E-3</v>
      </c>
      <c r="H199" s="4">
        <f t="shared" si="7"/>
        <v>4.3503437939473866E-3</v>
      </c>
    </row>
    <row r="200" spans="2:8" x14ac:dyDescent="0.3">
      <c r="B200" t="s">
        <v>272</v>
      </c>
      <c r="C200">
        <v>53.22</v>
      </c>
      <c r="D200">
        <v>2063.9499999999998</v>
      </c>
      <c r="F200" s="3">
        <f t="shared" si="6"/>
        <v>-1.8754688672167896E-3</v>
      </c>
      <c r="G200" s="3">
        <f t="shared" si="6"/>
        <v>4.3503437939473866E-3</v>
      </c>
      <c r="H200" s="4">
        <f t="shared" si="7"/>
        <v>8.8166711666382014E-3</v>
      </c>
    </row>
    <row r="201" spans="2:8" x14ac:dyDescent="0.3">
      <c r="B201" t="s">
        <v>273</v>
      </c>
      <c r="C201">
        <v>53.32</v>
      </c>
      <c r="D201">
        <v>2055.0100000000002</v>
      </c>
      <c r="F201" s="3">
        <f t="shared" si="6"/>
        <v>9.2750331251183482E-3</v>
      </c>
      <c r="G201" s="3">
        <f t="shared" si="6"/>
        <v>8.8166711666382014E-3</v>
      </c>
      <c r="H201" s="4">
        <f t="shared" si="7"/>
        <v>5.4520270734892406E-4</v>
      </c>
    </row>
    <row r="202" spans="2:8" x14ac:dyDescent="0.3">
      <c r="B202" t="s">
        <v>274</v>
      </c>
      <c r="C202">
        <v>52.83</v>
      </c>
      <c r="D202">
        <v>2037.05</v>
      </c>
      <c r="F202" s="3">
        <f t="shared" si="6"/>
        <v>-4.5223289994347216E-3</v>
      </c>
      <c r="G202" s="3">
        <f t="shared" si="6"/>
        <v>5.4520270734892406E-4</v>
      </c>
      <c r="H202" s="4">
        <f t="shared" si="7"/>
        <v>0</v>
      </c>
    </row>
    <row r="203" spans="2:8" x14ac:dyDescent="0.3">
      <c r="B203" t="s">
        <v>275</v>
      </c>
      <c r="C203">
        <v>53.07</v>
      </c>
      <c r="D203">
        <v>2035.94</v>
      </c>
      <c r="F203" s="3">
        <f t="shared" si="6"/>
        <v>0</v>
      </c>
      <c r="G203" s="3">
        <f t="shared" si="6"/>
        <v>0</v>
      </c>
      <c r="H203" s="4">
        <f t="shared" si="7"/>
        <v>-3.7806069592627445E-4</v>
      </c>
    </row>
    <row r="204" spans="2:8" x14ac:dyDescent="0.3">
      <c r="B204" t="s">
        <v>276</v>
      </c>
      <c r="C204">
        <v>53.07</v>
      </c>
      <c r="D204">
        <v>2035.94</v>
      </c>
      <c r="F204" s="3">
        <f t="shared" si="6"/>
        <v>-1.8839487565935897E-4</v>
      </c>
      <c r="G204" s="3">
        <f t="shared" si="6"/>
        <v>-3.7806069592627445E-4</v>
      </c>
      <c r="H204" s="4">
        <f t="shared" si="7"/>
        <v>-6.3859888769636219E-3</v>
      </c>
    </row>
    <row r="205" spans="2:8" x14ac:dyDescent="0.3">
      <c r="B205" t="s">
        <v>277</v>
      </c>
      <c r="C205">
        <v>53.08</v>
      </c>
      <c r="D205">
        <v>2036.71</v>
      </c>
      <c r="F205" s="3">
        <f t="shared" si="6"/>
        <v>9.4286253064290726E-4</v>
      </c>
      <c r="G205" s="3">
        <f t="shared" si="6"/>
        <v>-6.3859888769636219E-3</v>
      </c>
      <c r="H205" s="4">
        <f t="shared" si="7"/>
        <v>-8.7736400857851837E-4</v>
      </c>
    </row>
    <row r="206" spans="2:8" x14ac:dyDescent="0.3">
      <c r="B206" t="s">
        <v>278</v>
      </c>
      <c r="C206">
        <v>53.03</v>
      </c>
      <c r="D206">
        <v>2049.8000000000002</v>
      </c>
      <c r="F206" s="3">
        <f t="shared" si="6"/>
        <v>4.356060606060641E-3</v>
      </c>
      <c r="G206" s="3">
        <f t="shared" si="6"/>
        <v>-8.7736400857851837E-4</v>
      </c>
      <c r="H206" s="4">
        <f t="shared" si="7"/>
        <v>9.8556777486114022E-4</v>
      </c>
    </row>
    <row r="207" spans="2:8" x14ac:dyDescent="0.3">
      <c r="B207" t="s">
        <v>279</v>
      </c>
      <c r="C207">
        <v>52.8</v>
      </c>
      <c r="D207">
        <v>2051.6</v>
      </c>
      <c r="F207" s="3">
        <f t="shared" si="6"/>
        <v>1.0526315789473717E-2</v>
      </c>
      <c r="G207" s="3">
        <f t="shared" si="6"/>
        <v>9.8556777486114022E-4</v>
      </c>
      <c r="H207" s="4">
        <f t="shared" si="7"/>
        <v>4.4055885797735783E-3</v>
      </c>
    </row>
    <row r="208" spans="2:8" x14ac:dyDescent="0.3">
      <c r="B208" t="s">
        <v>280</v>
      </c>
      <c r="C208">
        <v>52.25</v>
      </c>
      <c r="D208">
        <v>2049.58</v>
      </c>
      <c r="F208" s="3">
        <f t="shared" si="6"/>
        <v>1.3972443236949239E-2</v>
      </c>
      <c r="G208" s="3">
        <f t="shared" si="6"/>
        <v>4.4055885797735783E-3</v>
      </c>
      <c r="H208" s="4">
        <f t="shared" si="7"/>
        <v>6.5952387999328455E-3</v>
      </c>
    </row>
    <row r="209" spans="2:8" x14ac:dyDescent="0.3">
      <c r="B209" t="s">
        <v>281</v>
      </c>
      <c r="C209">
        <v>51.53</v>
      </c>
      <c r="D209">
        <v>2040.59</v>
      </c>
      <c r="F209" s="3">
        <f t="shared" si="6"/>
        <v>-7.8937235271466788E-3</v>
      </c>
      <c r="G209" s="3">
        <f t="shared" si="6"/>
        <v>6.5952387999328455E-3</v>
      </c>
      <c r="H209" s="4">
        <f t="shared" si="7"/>
        <v>5.6003928707841766E-3</v>
      </c>
    </row>
    <row r="210" spans="2:8" x14ac:dyDescent="0.3">
      <c r="B210" t="s">
        <v>282</v>
      </c>
      <c r="C210">
        <v>51.94</v>
      </c>
      <c r="D210">
        <v>2027.22</v>
      </c>
      <c r="F210" s="3">
        <f t="shared" si="6"/>
        <v>-9.1568103777185383E-3</v>
      </c>
      <c r="G210" s="3">
        <f t="shared" si="6"/>
        <v>5.6003928707841766E-3</v>
      </c>
      <c r="H210" s="4">
        <f t="shared" si="7"/>
        <v>-1.8369610425620353E-3</v>
      </c>
    </row>
    <row r="211" spans="2:8" x14ac:dyDescent="0.3">
      <c r="B211" t="s">
        <v>283</v>
      </c>
      <c r="C211">
        <v>52.42</v>
      </c>
      <c r="D211">
        <v>2015.93</v>
      </c>
      <c r="F211" s="3">
        <f t="shared" si="6"/>
        <v>-1.2434061793519136E-2</v>
      </c>
      <c r="G211" s="3">
        <f t="shared" si="6"/>
        <v>-1.8369610425620353E-3</v>
      </c>
      <c r="H211" s="4">
        <f t="shared" si="7"/>
        <v>-1.2610091039911842E-3</v>
      </c>
    </row>
    <row r="212" spans="2:8" x14ac:dyDescent="0.3">
      <c r="B212" t="s">
        <v>284</v>
      </c>
      <c r="C212">
        <v>53.08</v>
      </c>
      <c r="D212">
        <v>2019.64</v>
      </c>
      <c r="F212" s="3">
        <f t="shared" si="6"/>
        <v>-2.2556390977443996E-3</v>
      </c>
      <c r="G212" s="3">
        <f t="shared" si="6"/>
        <v>-1.2610091039911842E-3</v>
      </c>
      <c r="H212" s="4">
        <f t="shared" si="7"/>
        <v>1.6395502545776264E-2</v>
      </c>
    </row>
    <row r="213" spans="2:8" x14ac:dyDescent="0.3">
      <c r="B213" t="s">
        <v>285</v>
      </c>
      <c r="C213">
        <v>53.2</v>
      </c>
      <c r="D213">
        <v>2022.19</v>
      </c>
      <c r="F213" s="3">
        <f t="shared" si="6"/>
        <v>3.0165912518853588E-3</v>
      </c>
      <c r="G213" s="3">
        <f t="shared" si="6"/>
        <v>1.6395502545776264E-2</v>
      </c>
      <c r="H213" s="4">
        <f t="shared" si="7"/>
        <v>1.5583684385145347E-4</v>
      </c>
    </row>
    <row r="214" spans="2:8" x14ac:dyDescent="0.3">
      <c r="B214" t="s">
        <v>286</v>
      </c>
      <c r="C214">
        <v>53.04</v>
      </c>
      <c r="D214">
        <v>1989.57</v>
      </c>
      <c r="F214" s="3">
        <f t="shared" si="6"/>
        <v>1.298701298701288E-2</v>
      </c>
      <c r="G214" s="3">
        <f t="shared" si="6"/>
        <v>1.5583684385145347E-4</v>
      </c>
      <c r="H214" s="4">
        <f t="shared" si="7"/>
        <v>5.0523933187149872E-3</v>
      </c>
    </row>
    <row r="215" spans="2:8" x14ac:dyDescent="0.3">
      <c r="B215" t="s">
        <v>287</v>
      </c>
      <c r="C215">
        <v>52.36</v>
      </c>
      <c r="D215">
        <v>1989.26</v>
      </c>
      <c r="F215" s="3">
        <f t="shared" si="6"/>
        <v>-1.715919923736986E-3</v>
      </c>
      <c r="G215" s="3">
        <f t="shared" si="6"/>
        <v>5.0523933187149872E-3</v>
      </c>
      <c r="H215" s="4">
        <f t="shared" si="7"/>
        <v>-1.1240108704340224E-2</v>
      </c>
    </row>
    <row r="216" spans="2:8" x14ac:dyDescent="0.3">
      <c r="B216" t="s">
        <v>288</v>
      </c>
      <c r="C216">
        <v>52.45</v>
      </c>
      <c r="D216">
        <v>1979.26</v>
      </c>
      <c r="F216" s="3">
        <f t="shared" si="6"/>
        <v>-3.6094224924011487E-3</v>
      </c>
      <c r="G216" s="3">
        <f t="shared" si="6"/>
        <v>-1.1240108704340224E-2</v>
      </c>
      <c r="H216" s="4">
        <f t="shared" si="7"/>
        <v>8.8500442502215115E-4</v>
      </c>
    </row>
    <row r="217" spans="2:8" x14ac:dyDescent="0.3">
      <c r="B217" t="s">
        <v>289</v>
      </c>
      <c r="C217">
        <v>52.64</v>
      </c>
      <c r="D217">
        <v>2001.76</v>
      </c>
      <c r="F217" s="3">
        <f t="shared" si="6"/>
        <v>1.0752688172043001E-2</v>
      </c>
      <c r="G217" s="3">
        <f t="shared" si="6"/>
        <v>8.8500442502215115E-4</v>
      </c>
      <c r="H217" s="4">
        <f t="shared" si="7"/>
        <v>3.3059095013543427E-3</v>
      </c>
    </row>
    <row r="218" spans="2:8" x14ac:dyDescent="0.3">
      <c r="B218" t="s">
        <v>290</v>
      </c>
      <c r="C218">
        <v>52.08</v>
      </c>
      <c r="D218">
        <v>1999.99</v>
      </c>
      <c r="F218" s="3">
        <f t="shared" si="6"/>
        <v>-3.8387715930909838E-4</v>
      </c>
      <c r="G218" s="3">
        <f t="shared" si="6"/>
        <v>3.3059095013543427E-3</v>
      </c>
      <c r="H218" s="4">
        <f t="shared" si="7"/>
        <v>3.4987037176874569E-3</v>
      </c>
    </row>
    <row r="219" spans="2:8" x14ac:dyDescent="0.3">
      <c r="B219" t="s">
        <v>291</v>
      </c>
      <c r="C219">
        <v>52.1</v>
      </c>
      <c r="D219">
        <v>1993.4</v>
      </c>
      <c r="F219" s="3">
        <f t="shared" si="6"/>
        <v>-3.2523436005357231E-3</v>
      </c>
      <c r="G219" s="3">
        <f t="shared" si="6"/>
        <v>3.4987037176874569E-3</v>
      </c>
      <c r="H219" s="4">
        <f t="shared" si="7"/>
        <v>4.0943210250967699E-3</v>
      </c>
    </row>
    <row r="220" spans="2:8" x14ac:dyDescent="0.3">
      <c r="B220" t="s">
        <v>292</v>
      </c>
      <c r="C220">
        <v>52.27</v>
      </c>
      <c r="D220">
        <v>1986.45</v>
      </c>
      <c r="F220" s="3">
        <f t="shared" si="6"/>
        <v>1.0048309178743997E-2</v>
      </c>
      <c r="G220" s="3">
        <f t="shared" si="6"/>
        <v>4.0943210250967699E-3</v>
      </c>
      <c r="H220" s="4">
        <f t="shared" si="7"/>
        <v>2.3868794087660294E-2</v>
      </c>
    </row>
    <row r="221" spans="2:8" x14ac:dyDescent="0.3">
      <c r="B221" t="s">
        <v>293</v>
      </c>
      <c r="C221">
        <v>51.75</v>
      </c>
      <c r="D221">
        <v>1978.35</v>
      </c>
      <c r="F221" s="3">
        <f t="shared" si="6"/>
        <v>3.0671181039633622E-2</v>
      </c>
      <c r="G221" s="3">
        <f t="shared" si="6"/>
        <v>2.3868794087660294E-2</v>
      </c>
      <c r="H221" s="4">
        <f t="shared" si="7"/>
        <v>-8.1209414542747771E-3</v>
      </c>
    </row>
    <row r="222" spans="2:8" x14ac:dyDescent="0.3">
      <c r="B222" t="s">
        <v>294</v>
      </c>
      <c r="C222">
        <v>50.21</v>
      </c>
      <c r="D222">
        <v>1932.23</v>
      </c>
      <c r="F222" s="3">
        <f t="shared" si="6"/>
        <v>-8.4913112164296534E-3</v>
      </c>
      <c r="G222" s="3">
        <f t="shared" si="6"/>
        <v>-8.1209414542747771E-3</v>
      </c>
      <c r="H222" s="4">
        <f t="shared" si="7"/>
        <v>-1.8701644719988364E-3</v>
      </c>
    </row>
    <row r="223" spans="2:8" x14ac:dyDescent="0.3">
      <c r="B223" t="s">
        <v>295</v>
      </c>
      <c r="C223">
        <v>50.64</v>
      </c>
      <c r="D223">
        <v>1948.05</v>
      </c>
      <c r="F223" s="3">
        <f t="shared" si="6"/>
        <v>-7.058823529411784E-3</v>
      </c>
      <c r="G223" s="3">
        <f t="shared" si="6"/>
        <v>-1.8701644719988364E-3</v>
      </c>
      <c r="H223" s="4">
        <f t="shared" si="7"/>
        <v>1.1348326251425123E-2</v>
      </c>
    </row>
    <row r="224" spans="2:8" x14ac:dyDescent="0.3">
      <c r="B224" t="s">
        <v>296</v>
      </c>
      <c r="C224">
        <v>51</v>
      </c>
      <c r="D224">
        <v>1951.7</v>
      </c>
      <c r="F224" s="3">
        <f t="shared" si="6"/>
        <v>8.7025316455695556E-3</v>
      </c>
      <c r="G224" s="3">
        <f t="shared" si="6"/>
        <v>1.1348326251425123E-2</v>
      </c>
      <c r="H224" s="4">
        <f t="shared" si="7"/>
        <v>4.4397716094042305E-3</v>
      </c>
    </row>
    <row r="225" spans="2:8" x14ac:dyDescent="0.3">
      <c r="B225" t="s">
        <v>297</v>
      </c>
      <c r="C225">
        <v>50.56</v>
      </c>
      <c r="D225">
        <v>1929.8</v>
      </c>
      <c r="F225" s="3">
        <f t="shared" si="6"/>
        <v>3.9572615749916551E-4</v>
      </c>
      <c r="G225" s="3">
        <f t="shared" si="6"/>
        <v>4.4397716094042305E-3</v>
      </c>
      <c r="H225" s="4">
        <f t="shared" si="7"/>
        <v>-1.2454381906964795E-2</v>
      </c>
    </row>
    <row r="226" spans="2:8" x14ac:dyDescent="0.3">
      <c r="B226" t="s">
        <v>298</v>
      </c>
      <c r="C226">
        <v>50.54</v>
      </c>
      <c r="D226">
        <v>1921.27</v>
      </c>
      <c r="F226" s="3">
        <f t="shared" si="6"/>
        <v>-4.5302343903881326E-3</v>
      </c>
      <c r="G226" s="3">
        <f t="shared" si="6"/>
        <v>-1.2454381906964795E-2</v>
      </c>
      <c r="H226" s="4">
        <f t="shared" si="7"/>
        <v>1.4454212683415291E-2</v>
      </c>
    </row>
    <row r="227" spans="2:8" x14ac:dyDescent="0.3">
      <c r="B227" t="s">
        <v>299</v>
      </c>
      <c r="C227">
        <v>50.77</v>
      </c>
      <c r="D227">
        <v>1945.5</v>
      </c>
      <c r="F227" s="3">
        <f t="shared" si="6"/>
        <v>1.2968874700718391E-2</v>
      </c>
      <c r="G227" s="3">
        <f t="shared" si="6"/>
        <v>1.4454212683415291E-2</v>
      </c>
      <c r="H227" s="4">
        <f t="shared" si="7"/>
        <v>-2.60711324778784E-5</v>
      </c>
    </row>
    <row r="228" spans="2:8" x14ac:dyDescent="0.3">
      <c r="B228" t="s">
        <v>300</v>
      </c>
      <c r="C228">
        <v>50.12</v>
      </c>
      <c r="D228">
        <v>1917.78</v>
      </c>
      <c r="F228" s="3">
        <f t="shared" si="6"/>
        <v>-3.9745627980922738E-3</v>
      </c>
      <c r="G228" s="3">
        <f t="shared" si="6"/>
        <v>-2.60711324778784E-5</v>
      </c>
      <c r="H228" s="4">
        <f t="shared" si="7"/>
        <v>-4.6657186452289112E-3</v>
      </c>
    </row>
    <row r="229" spans="2:8" x14ac:dyDescent="0.3">
      <c r="B229" t="s">
        <v>301</v>
      </c>
      <c r="C229">
        <v>50.32</v>
      </c>
      <c r="D229">
        <v>1917.83</v>
      </c>
      <c r="F229" s="3">
        <f t="shared" si="6"/>
        <v>-5.5335968379446321E-3</v>
      </c>
      <c r="G229" s="3">
        <f t="shared" si="6"/>
        <v>-4.6657186452289112E-3</v>
      </c>
      <c r="H229" s="4">
        <f t="shared" si="7"/>
        <v>1.6480443980206649E-2</v>
      </c>
    </row>
    <row r="230" spans="2:8" x14ac:dyDescent="0.3">
      <c r="B230" t="s">
        <v>302</v>
      </c>
      <c r="C230">
        <v>50.6</v>
      </c>
      <c r="D230">
        <v>1926.82</v>
      </c>
      <c r="F230" s="3">
        <f t="shared" si="6"/>
        <v>1.6472478907191723E-2</v>
      </c>
      <c r="G230" s="3">
        <f t="shared" si="6"/>
        <v>1.6480443980206649E-2</v>
      </c>
      <c r="H230" s="4">
        <f t="shared" si="7"/>
        <v>1.651669365823305E-2</v>
      </c>
    </row>
    <row r="231" spans="2:8" x14ac:dyDescent="0.3">
      <c r="B231" t="s">
        <v>303</v>
      </c>
      <c r="C231">
        <v>49.78</v>
      </c>
      <c r="D231">
        <v>1895.58</v>
      </c>
      <c r="F231" s="3">
        <f t="shared" si="6"/>
        <v>1.5296757087497559E-2</v>
      </c>
      <c r="G231" s="3">
        <f t="shared" si="6"/>
        <v>1.651669365823305E-2</v>
      </c>
      <c r="H231" s="4">
        <f t="shared" si="7"/>
        <v>0</v>
      </c>
    </row>
    <row r="232" spans="2:8" x14ac:dyDescent="0.3">
      <c r="B232" t="s">
        <v>304</v>
      </c>
      <c r="C232">
        <v>49.03</v>
      </c>
      <c r="D232">
        <v>1864.78</v>
      </c>
      <c r="F232" s="3">
        <f t="shared" si="6"/>
        <v>0</v>
      </c>
      <c r="G232" s="3">
        <f t="shared" si="6"/>
        <v>0</v>
      </c>
      <c r="H232" s="4">
        <f t="shared" si="7"/>
        <v>1.9518009053731911E-2</v>
      </c>
    </row>
    <row r="233" spans="2:8" x14ac:dyDescent="0.3">
      <c r="B233" t="s">
        <v>305</v>
      </c>
      <c r="C233">
        <v>49.03</v>
      </c>
      <c r="D233">
        <v>1864.78</v>
      </c>
      <c r="F233" s="3">
        <f t="shared" si="6"/>
        <v>3.6847492323439646E-3</v>
      </c>
      <c r="G233" s="3">
        <f t="shared" si="6"/>
        <v>1.9518009053731911E-2</v>
      </c>
      <c r="H233" s="4">
        <f t="shared" si="7"/>
        <v>-1.2301145874958119E-2</v>
      </c>
    </row>
    <row r="234" spans="2:8" x14ac:dyDescent="0.3">
      <c r="B234" t="s">
        <v>306</v>
      </c>
      <c r="C234">
        <v>48.85</v>
      </c>
      <c r="D234">
        <v>1829.08</v>
      </c>
      <c r="F234" s="3">
        <f t="shared" si="6"/>
        <v>-1.372905309913186E-2</v>
      </c>
      <c r="G234" s="3">
        <f t="shared" si="6"/>
        <v>-1.2301145874958119E-2</v>
      </c>
      <c r="H234" s="4">
        <f t="shared" si="7"/>
        <v>-1.8896345446794971E-4</v>
      </c>
    </row>
    <row r="235" spans="2:8" x14ac:dyDescent="0.3">
      <c r="B235" t="s">
        <v>307</v>
      </c>
      <c r="C235">
        <v>49.53</v>
      </c>
      <c r="D235">
        <v>1851.86</v>
      </c>
      <c r="F235" s="3">
        <f t="shared" si="6"/>
        <v>7.5264442636291395E-3</v>
      </c>
      <c r="G235" s="3">
        <f t="shared" si="6"/>
        <v>-1.8896345446794971E-4</v>
      </c>
      <c r="H235" s="4">
        <f t="shared" si="7"/>
        <v>-6.636308701657434E-4</v>
      </c>
    </row>
    <row r="236" spans="2:8" x14ac:dyDescent="0.3">
      <c r="B236" t="s">
        <v>308</v>
      </c>
      <c r="C236">
        <v>49.16</v>
      </c>
      <c r="D236">
        <v>1852.21</v>
      </c>
      <c r="F236" s="3">
        <f t="shared" si="6"/>
        <v>6.7581404874053064E-3</v>
      </c>
      <c r="G236" s="3">
        <f t="shared" si="6"/>
        <v>-6.636308701657434E-4</v>
      </c>
      <c r="H236" s="4">
        <f t="shared" si="7"/>
        <v>-1.4153878886199789E-2</v>
      </c>
    </row>
    <row r="237" spans="2:8" x14ac:dyDescent="0.3">
      <c r="B237" t="s">
        <v>309</v>
      </c>
      <c r="C237">
        <v>48.83</v>
      </c>
      <c r="D237">
        <v>1853.44</v>
      </c>
      <c r="F237" s="3">
        <f t="shared" si="6"/>
        <v>-1.1138112596192906E-2</v>
      </c>
      <c r="G237" s="3">
        <f t="shared" si="6"/>
        <v>-1.4153878886199789E-2</v>
      </c>
      <c r="H237" s="4">
        <f t="shared" si="7"/>
        <v>-1.8481296823200877E-2</v>
      </c>
    </row>
    <row r="238" spans="2:8" x14ac:dyDescent="0.3">
      <c r="B238" t="s">
        <v>310</v>
      </c>
      <c r="C238">
        <v>49.38</v>
      </c>
      <c r="D238">
        <v>1880.05</v>
      </c>
      <c r="F238" s="3">
        <f t="shared" si="6"/>
        <v>1.6258489401111298E-2</v>
      </c>
      <c r="G238" s="3">
        <f t="shared" si="6"/>
        <v>-1.8481296823200877E-2</v>
      </c>
      <c r="H238" s="4">
        <f t="shared" si="7"/>
        <v>1.5267734362336416E-3</v>
      </c>
    </row>
    <row r="239" spans="2:8" x14ac:dyDescent="0.3">
      <c r="B239" t="s">
        <v>311</v>
      </c>
      <c r="C239">
        <v>48.59</v>
      </c>
      <c r="D239">
        <v>1915.45</v>
      </c>
      <c r="F239" s="3">
        <f t="shared" si="6"/>
        <v>-2.9170829170829027E-2</v>
      </c>
      <c r="G239" s="3">
        <f t="shared" si="6"/>
        <v>1.5267734362336416E-3</v>
      </c>
      <c r="H239" s="4">
        <f t="shared" si="7"/>
        <v>4.992039011471272E-3</v>
      </c>
    </row>
    <row r="240" spans="2:8" x14ac:dyDescent="0.3">
      <c r="B240" t="s">
        <v>312</v>
      </c>
      <c r="C240">
        <v>50.05</v>
      </c>
      <c r="D240">
        <v>1912.53</v>
      </c>
      <c r="F240" s="3">
        <f t="shared" si="6"/>
        <v>-7.1414401904383862E-3</v>
      </c>
      <c r="G240" s="3">
        <f t="shared" si="6"/>
        <v>4.992039011471272E-3</v>
      </c>
      <c r="H240" s="4">
        <f t="shared" si="7"/>
        <v>-1.8743103466056232E-2</v>
      </c>
    </row>
    <row r="241" spans="2:8" x14ac:dyDescent="0.3">
      <c r="B241" t="s">
        <v>313</v>
      </c>
      <c r="C241">
        <v>50.41</v>
      </c>
      <c r="D241">
        <v>1903.03</v>
      </c>
      <c r="F241" s="3">
        <f t="shared" si="6"/>
        <v>-6.6995073891625845E-3</v>
      </c>
      <c r="G241" s="3">
        <f t="shared" si="6"/>
        <v>-1.8743103466056232E-2</v>
      </c>
      <c r="H241" s="4">
        <f t="shared" si="7"/>
        <v>-4.4324413474616797E-4</v>
      </c>
    </row>
    <row r="242" spans="2:8" x14ac:dyDescent="0.3">
      <c r="B242" t="s">
        <v>314</v>
      </c>
      <c r="C242">
        <v>50.75</v>
      </c>
      <c r="D242">
        <v>1939.38</v>
      </c>
      <c r="F242" s="3">
        <f t="shared" si="6"/>
        <v>1.5788434971382159E-3</v>
      </c>
      <c r="G242" s="3">
        <f t="shared" si="6"/>
        <v>-4.4324413474616797E-4</v>
      </c>
      <c r="H242" s="4">
        <f t="shared" si="7"/>
        <v>2.476021464486422E-2</v>
      </c>
    </row>
    <row r="243" spans="2:8" x14ac:dyDescent="0.3">
      <c r="B243" t="s">
        <v>315</v>
      </c>
      <c r="C243">
        <v>50.67</v>
      </c>
      <c r="D243">
        <v>1940.24</v>
      </c>
      <c r="F243" s="3">
        <f t="shared" si="6"/>
        <v>2.987804878048772E-2</v>
      </c>
      <c r="G243" s="3">
        <f t="shared" si="6"/>
        <v>2.476021464486422E-2</v>
      </c>
      <c r="H243" s="4">
        <f t="shared" si="7"/>
        <v>5.5285589102205268E-3</v>
      </c>
    </row>
    <row r="244" spans="2:8" x14ac:dyDescent="0.3">
      <c r="B244" t="s">
        <v>316</v>
      </c>
      <c r="C244">
        <v>49.2</v>
      </c>
      <c r="D244">
        <v>1893.36</v>
      </c>
      <c r="F244" s="3">
        <f t="shared" si="6"/>
        <v>-2.3228111971411503E-2</v>
      </c>
      <c r="G244" s="3">
        <f t="shared" si="6"/>
        <v>5.5285589102205268E-3</v>
      </c>
      <c r="H244" s="4">
        <f t="shared" si="7"/>
        <v>-1.0863455608495332E-2</v>
      </c>
    </row>
    <row r="245" spans="2:8" x14ac:dyDescent="0.3">
      <c r="B245" t="s">
        <v>317</v>
      </c>
      <c r="C245">
        <v>50.37</v>
      </c>
      <c r="D245">
        <v>1882.95</v>
      </c>
      <c r="F245" s="3">
        <f t="shared" si="6"/>
        <v>-2.0991253644314978E-2</v>
      </c>
      <c r="G245" s="3">
        <f t="shared" si="6"/>
        <v>-1.0863455608495332E-2</v>
      </c>
      <c r="H245" s="4">
        <f t="shared" si="7"/>
        <v>1.4144309246276299E-2</v>
      </c>
    </row>
    <row r="246" spans="2:8" x14ac:dyDescent="0.3">
      <c r="B246" t="s">
        <v>318</v>
      </c>
      <c r="C246">
        <v>51.45</v>
      </c>
      <c r="D246">
        <v>1903.63</v>
      </c>
      <c r="F246" s="3">
        <f t="shared" si="6"/>
        <v>1.0408483896307885E-2</v>
      </c>
      <c r="G246" s="3">
        <f t="shared" si="6"/>
        <v>1.4144309246276299E-2</v>
      </c>
      <c r="H246" s="4">
        <f t="shared" si="7"/>
        <v>-1.5637946405160252E-2</v>
      </c>
    </row>
    <row r="247" spans="2:8" x14ac:dyDescent="0.3">
      <c r="B247" t="s">
        <v>319</v>
      </c>
      <c r="C247">
        <v>50.92</v>
      </c>
      <c r="D247">
        <v>1877.08</v>
      </c>
      <c r="F247" s="3">
        <f t="shared" si="6"/>
        <v>-8.3739045764361641E-3</v>
      </c>
      <c r="G247" s="3">
        <f t="shared" si="6"/>
        <v>-1.5637946405160252E-2</v>
      </c>
      <c r="H247" s="4">
        <f t="shared" si="7"/>
        <v>2.0283682630725774E-2</v>
      </c>
    </row>
    <row r="248" spans="2:8" x14ac:dyDescent="0.3">
      <c r="B248" t="s">
        <v>320</v>
      </c>
      <c r="C248">
        <v>51.35</v>
      </c>
      <c r="D248">
        <v>1906.9</v>
      </c>
      <c r="F248" s="3">
        <f t="shared" si="6"/>
        <v>8.4446190102120955E-3</v>
      </c>
      <c r="G248" s="3">
        <f t="shared" si="6"/>
        <v>2.0283682630725774E-2</v>
      </c>
      <c r="H248" s="4">
        <f t="shared" si="7"/>
        <v>5.195419855539507E-3</v>
      </c>
    </row>
    <row r="249" spans="2:8" x14ac:dyDescent="0.3">
      <c r="B249" t="s">
        <v>321</v>
      </c>
      <c r="C249">
        <v>50.92</v>
      </c>
      <c r="D249">
        <v>1868.99</v>
      </c>
      <c r="F249" s="3">
        <f t="shared" si="6"/>
        <v>7.319485657764746E-3</v>
      </c>
      <c r="G249" s="3">
        <f t="shared" si="6"/>
        <v>5.195419855539507E-3</v>
      </c>
      <c r="H249" s="4">
        <f t="shared" si="7"/>
        <v>-1.1693854879261001E-2</v>
      </c>
    </row>
    <row r="250" spans="2:8" x14ac:dyDescent="0.3">
      <c r="B250" t="s">
        <v>322</v>
      </c>
      <c r="C250">
        <v>50.55</v>
      </c>
      <c r="D250">
        <v>1859.33</v>
      </c>
      <c r="F250" s="3">
        <f t="shared" si="6"/>
        <v>-1.5387611998441852E-2</v>
      </c>
      <c r="G250" s="3">
        <f t="shared" si="6"/>
        <v>-1.1693854879261001E-2</v>
      </c>
      <c r="H250" s="4">
        <f t="shared" si="7"/>
        <v>5.3182154196340647E-4</v>
      </c>
    </row>
    <row r="251" spans="2:8" x14ac:dyDescent="0.3">
      <c r="B251" t="s">
        <v>323</v>
      </c>
      <c r="C251">
        <v>51.34</v>
      </c>
      <c r="D251">
        <v>1881.33</v>
      </c>
      <c r="F251" s="3">
        <f t="shared" si="6"/>
        <v>3.9108330074306696E-3</v>
      </c>
      <c r="G251" s="3">
        <f t="shared" si="6"/>
        <v>5.3182154196340647E-4</v>
      </c>
      <c r="H251" s="4">
        <f t="shared" si="7"/>
        <v>0</v>
      </c>
    </row>
    <row r="252" spans="2:8" x14ac:dyDescent="0.3">
      <c r="B252" t="s">
        <v>324</v>
      </c>
      <c r="C252">
        <v>51.14</v>
      </c>
      <c r="D252">
        <v>1880.33</v>
      </c>
      <c r="F252" s="3">
        <f t="shared" si="6"/>
        <v>0</v>
      </c>
      <c r="G252" s="3">
        <f t="shared" si="6"/>
        <v>0</v>
      </c>
      <c r="H252" s="4">
        <f t="shared" si="7"/>
        <v>-2.1599092536319309E-2</v>
      </c>
    </row>
    <row r="253" spans="2:8" x14ac:dyDescent="0.3">
      <c r="B253" t="s">
        <v>325</v>
      </c>
      <c r="C253">
        <v>51.14</v>
      </c>
      <c r="D253">
        <v>1880.33</v>
      </c>
      <c r="F253" s="3">
        <f t="shared" si="6"/>
        <v>-1.2741312741312627E-2</v>
      </c>
      <c r="G253" s="3">
        <f t="shared" si="6"/>
        <v>-2.1599092536319309E-2</v>
      </c>
      <c r="H253" s="4">
        <f t="shared" si="7"/>
        <v>1.6695939225934708E-2</v>
      </c>
    </row>
    <row r="254" spans="2:8" x14ac:dyDescent="0.3">
      <c r="B254" t="s">
        <v>326</v>
      </c>
      <c r="C254">
        <v>51.8</v>
      </c>
      <c r="D254">
        <v>1921.84</v>
      </c>
      <c r="F254" s="3">
        <f t="shared" si="6"/>
        <v>2.2502960915909975E-2</v>
      </c>
      <c r="G254" s="3">
        <f t="shared" si="6"/>
        <v>1.6695939225934708E-2</v>
      </c>
      <c r="H254" s="4">
        <f t="shared" si="7"/>
        <v>-2.4965440402748285E-2</v>
      </c>
    </row>
    <row r="255" spans="2:8" x14ac:dyDescent="0.3">
      <c r="B255" t="s">
        <v>327</v>
      </c>
      <c r="C255">
        <v>50.66</v>
      </c>
      <c r="D255">
        <v>1890.28</v>
      </c>
      <c r="F255" s="3">
        <f t="shared" si="6"/>
        <v>-2.1251931993817696E-2</v>
      </c>
      <c r="G255" s="3">
        <f t="shared" si="6"/>
        <v>-2.4965440402748285E-2</v>
      </c>
      <c r="H255" s="4">
        <f t="shared" si="7"/>
        <v>7.8027936184481561E-3</v>
      </c>
    </row>
    <row r="256" spans="2:8" x14ac:dyDescent="0.3">
      <c r="B256" t="s">
        <v>328</v>
      </c>
      <c r="C256">
        <v>51.76</v>
      </c>
      <c r="D256">
        <v>1938.68</v>
      </c>
      <c r="F256" s="3">
        <f t="shared" si="6"/>
        <v>9.9512195121951308E-3</v>
      </c>
      <c r="G256" s="3">
        <f t="shared" si="6"/>
        <v>7.8027936184481561E-3</v>
      </c>
      <c r="H256" s="4">
        <f t="shared" si="7"/>
        <v>8.5326451720324492E-4</v>
      </c>
    </row>
    <row r="257" spans="2:8" x14ac:dyDescent="0.3">
      <c r="B257" t="s">
        <v>329</v>
      </c>
      <c r="C257">
        <v>51.25</v>
      </c>
      <c r="D257">
        <v>1923.67</v>
      </c>
      <c r="F257" s="3">
        <f t="shared" si="6"/>
        <v>3.3281127642912356E-3</v>
      </c>
      <c r="G257" s="3">
        <f t="shared" si="6"/>
        <v>8.5326451720324492E-4</v>
      </c>
      <c r="H257" s="4">
        <f t="shared" si="7"/>
        <v>-1.083840686741222E-2</v>
      </c>
    </row>
    <row r="258" spans="2:8" x14ac:dyDescent="0.3">
      <c r="B258" t="s">
        <v>330</v>
      </c>
      <c r="C258">
        <v>51.08</v>
      </c>
      <c r="D258">
        <v>1922.03</v>
      </c>
      <c r="F258" s="3">
        <f t="shared" si="6"/>
        <v>-1.6936104695919996E-2</v>
      </c>
      <c r="G258" s="3">
        <f t="shared" si="6"/>
        <v>-1.083840686741222E-2</v>
      </c>
      <c r="H258" s="4">
        <f t="shared" si="7"/>
        <v>-2.3700421050516063E-2</v>
      </c>
    </row>
    <row r="259" spans="2:8" x14ac:dyDescent="0.3">
      <c r="B259" t="s">
        <v>331</v>
      </c>
      <c r="C259">
        <v>51.96</v>
      </c>
      <c r="D259">
        <v>1943.09</v>
      </c>
      <c r="F259" s="3">
        <f t="shared" si="6"/>
        <v>-8.7752766119801873E-3</v>
      </c>
      <c r="G259" s="3">
        <f t="shared" si="6"/>
        <v>-2.3700421050516063E-2</v>
      </c>
      <c r="H259" s="4">
        <f t="shared" si="7"/>
        <v>-1.3115420660382515E-2</v>
      </c>
    </row>
    <row r="260" spans="2:8" x14ac:dyDescent="0.3">
      <c r="B260" t="s">
        <v>332</v>
      </c>
      <c r="C260">
        <v>52.42</v>
      </c>
      <c r="D260">
        <v>1990.26</v>
      </c>
      <c r="F260" s="3">
        <f t="shared" ref="F260:G263" si="8">+C260/C261-1</f>
        <v>-1.3734713076199334E-2</v>
      </c>
      <c r="G260" s="3">
        <f t="shared" si="8"/>
        <v>-1.3115420660382515E-2</v>
      </c>
      <c r="H260" s="4">
        <f t="shared" ref="H260:H263" si="9">+G261</f>
        <v>2.0122623791400951E-3</v>
      </c>
    </row>
    <row r="261" spans="2:8" x14ac:dyDescent="0.3">
      <c r="B261" t="s">
        <v>333</v>
      </c>
      <c r="C261">
        <v>53.15</v>
      </c>
      <c r="D261">
        <v>2016.71</v>
      </c>
      <c r="F261" s="3">
        <f t="shared" si="8"/>
        <v>1.2766768292682862E-2</v>
      </c>
      <c r="G261" s="3">
        <f t="shared" si="8"/>
        <v>2.0122623791400951E-3</v>
      </c>
      <c r="H261" s="4">
        <f t="shared" si="9"/>
        <v>-1.5303776040392569E-2</v>
      </c>
    </row>
    <row r="262" spans="2:8" x14ac:dyDescent="0.3">
      <c r="B262" t="s">
        <v>334</v>
      </c>
      <c r="C262">
        <v>52.48</v>
      </c>
      <c r="D262">
        <v>2012.66</v>
      </c>
      <c r="F262" s="3">
        <f t="shared" si="8"/>
        <v>-6.4369556985990339E-3</v>
      </c>
      <c r="G262" s="3">
        <f t="shared" si="8"/>
        <v>-1.5303776040392569E-2</v>
      </c>
      <c r="H262" s="4">
        <f t="shared" si="9"/>
        <v>0</v>
      </c>
    </row>
    <row r="263" spans="2:8" x14ac:dyDescent="0.3">
      <c r="B263" t="s">
        <v>335</v>
      </c>
      <c r="C263">
        <v>52.82</v>
      </c>
      <c r="D263">
        <v>2043.94</v>
      </c>
      <c r="F263" s="3">
        <f t="shared" si="8"/>
        <v>0</v>
      </c>
      <c r="G263" s="3">
        <f t="shared" si="8"/>
        <v>0</v>
      </c>
      <c r="H263" s="4">
        <f t="shared" si="9"/>
        <v>0</v>
      </c>
    </row>
    <row r="264" spans="2:8" x14ac:dyDescent="0.3">
      <c r="B264" t="s">
        <v>336</v>
      </c>
      <c r="C264">
        <v>52.82</v>
      </c>
      <c r="D264">
        <v>2043.94</v>
      </c>
      <c r="F264" s="3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AB264"/>
  <sheetViews>
    <sheetView workbookViewId="0">
      <selection activeCell="B1" sqref="B1:D1048576"/>
    </sheetView>
  </sheetViews>
  <sheetFormatPr defaultRowHeight="14.4" x14ac:dyDescent="0.3"/>
  <cols>
    <col min="1" max="1" width="9.33203125" customWidth="1"/>
    <col min="6" max="6" width="12.44140625" bestFit="1" customWidth="1"/>
    <col min="7" max="7" width="14.6640625" bestFit="1" customWidth="1"/>
    <col min="8" max="8" width="13.33203125" customWidth="1"/>
    <col min="10" max="10" width="23.6640625" customWidth="1"/>
    <col min="20" max="20" width="30" customWidth="1"/>
  </cols>
  <sheetData>
    <row r="2" spans="2:25" ht="28.8" x14ac:dyDescent="0.3">
      <c r="B2" t="s">
        <v>18</v>
      </c>
      <c r="C2" t="s">
        <v>4</v>
      </c>
      <c r="D2" s="1" t="s">
        <v>50</v>
      </c>
      <c r="F2" s="5" t="s">
        <v>23</v>
      </c>
      <c r="G2" s="5" t="s">
        <v>22</v>
      </c>
      <c r="H2" s="5" t="s">
        <v>21</v>
      </c>
      <c r="J2" t="s">
        <v>24</v>
      </c>
      <c r="T2" t="s">
        <v>24</v>
      </c>
    </row>
    <row r="3" spans="2:25" ht="15" thickBot="1" x14ac:dyDescent="0.35">
      <c r="B3" s="1" t="s">
        <v>75</v>
      </c>
      <c r="C3" s="1">
        <v>74.099999999999994</v>
      </c>
      <c r="D3" s="1">
        <v>8219.8700000000008</v>
      </c>
      <c r="F3" s="3">
        <f>+C3/C4-1</f>
        <v>-4.7011417058430149E-3</v>
      </c>
      <c r="G3" s="3">
        <f>+D3/D4-1</f>
        <v>-3.788571989533307E-3</v>
      </c>
      <c r="H3" s="4">
        <f>+G4</f>
        <v>-6.6371065122383666E-4</v>
      </c>
    </row>
    <row r="4" spans="2:25" x14ac:dyDescent="0.3">
      <c r="B4" s="1" t="s">
        <v>76</v>
      </c>
      <c r="C4" s="1">
        <v>74.45</v>
      </c>
      <c r="D4" s="1">
        <v>8251.1299999999992</v>
      </c>
      <c r="F4" s="3">
        <f t="shared" ref="F4:G67" si="0">+C4/C5-1</f>
        <v>3.369272237196741E-3</v>
      </c>
      <c r="G4" s="3">
        <f t="shared" si="0"/>
        <v>-6.6371065122383666E-4</v>
      </c>
      <c r="H4" s="4">
        <f t="shared" ref="H4:H67" si="1">+G5</f>
        <v>-3.4384856134495045E-4</v>
      </c>
      <c r="J4" s="9" t="s">
        <v>25</v>
      </c>
      <c r="K4" s="9"/>
      <c r="T4" s="9" t="s">
        <v>25</v>
      </c>
      <c r="U4" s="9"/>
    </row>
    <row r="5" spans="2:25" x14ac:dyDescent="0.3">
      <c r="B5" s="1" t="s">
        <v>77</v>
      </c>
      <c r="C5" s="1">
        <v>74.2</v>
      </c>
      <c r="D5" s="1">
        <v>8256.61</v>
      </c>
      <c r="F5" s="3">
        <f t="shared" si="0"/>
        <v>6.743088334457692E-4</v>
      </c>
      <c r="G5" s="3">
        <f t="shared" si="0"/>
        <v>-3.4384856134495045E-4</v>
      </c>
      <c r="H5" s="4">
        <f t="shared" si="1"/>
        <v>3.256549539394582E-3</v>
      </c>
      <c r="J5" s="6" t="s">
        <v>26</v>
      </c>
      <c r="K5" s="6">
        <v>0.83636008659944661</v>
      </c>
      <c r="T5" s="6" t="s">
        <v>26</v>
      </c>
      <c r="U5" s="6">
        <v>0.83575204628569599</v>
      </c>
    </row>
    <row r="6" spans="2:25" x14ac:dyDescent="0.3">
      <c r="B6" s="1" t="s">
        <v>78</v>
      </c>
      <c r="C6" s="1">
        <v>74.150000000000006</v>
      </c>
      <c r="D6" s="1">
        <v>8259.4500000000007</v>
      </c>
      <c r="F6" s="3">
        <f t="shared" si="0"/>
        <v>3.3829499323410062E-3</v>
      </c>
      <c r="G6" s="3">
        <f t="shared" si="0"/>
        <v>3.256549539394582E-3</v>
      </c>
      <c r="H6" s="4">
        <f t="shared" si="1"/>
        <v>0</v>
      </c>
      <c r="J6" s="6" t="s">
        <v>27</v>
      </c>
      <c r="K6" s="6">
        <v>0.69949819445663375</v>
      </c>
      <c r="T6" s="6" t="s">
        <v>27</v>
      </c>
      <c r="U6" s="6">
        <v>0.69848148287072809</v>
      </c>
    </row>
    <row r="7" spans="2:25" x14ac:dyDescent="0.3">
      <c r="B7" s="1" t="s">
        <v>79</v>
      </c>
      <c r="C7" s="1">
        <v>73.900000000000006</v>
      </c>
      <c r="D7" s="1">
        <v>8232.64</v>
      </c>
      <c r="F7" s="3">
        <f t="shared" si="0"/>
        <v>0</v>
      </c>
      <c r="G7" s="3">
        <f t="shared" si="0"/>
        <v>0</v>
      </c>
      <c r="H7" s="4">
        <f t="shared" si="1"/>
        <v>-6.4821716003193863E-4</v>
      </c>
      <c r="J7" s="6" t="s">
        <v>28</v>
      </c>
      <c r="K7" s="6">
        <v>0.69716872309583244</v>
      </c>
      <c r="T7" s="6" t="s">
        <v>28</v>
      </c>
      <c r="U7" s="6">
        <v>0.69731731871192781</v>
      </c>
    </row>
    <row r="8" spans="2:25" x14ac:dyDescent="0.3">
      <c r="B8" s="1" t="s">
        <v>80</v>
      </c>
      <c r="C8" s="1">
        <v>73.900000000000006</v>
      </c>
      <c r="D8" s="1">
        <v>8232.64</v>
      </c>
      <c r="F8" s="3">
        <f t="shared" si="0"/>
        <v>6.7704807041324422E-4</v>
      </c>
      <c r="G8" s="3">
        <f t="shared" si="0"/>
        <v>-6.4821716003193863E-4</v>
      </c>
      <c r="H8" s="4">
        <f t="shared" si="1"/>
        <v>5.5019463286942738E-4</v>
      </c>
      <c r="J8" s="6" t="s">
        <v>29</v>
      </c>
      <c r="K8" s="6">
        <v>6.7118345587327639E-3</v>
      </c>
      <c r="T8" s="6" t="s">
        <v>29</v>
      </c>
      <c r="U8" s="6">
        <v>6.7101876489776349E-3</v>
      </c>
    </row>
    <row r="9" spans="2:25" ht="15" thickBot="1" x14ac:dyDescent="0.35">
      <c r="B9" s="1" t="s">
        <v>81</v>
      </c>
      <c r="C9" s="1">
        <v>73.849999999999994</v>
      </c>
      <c r="D9" s="1">
        <v>8237.98</v>
      </c>
      <c r="F9" s="3">
        <f t="shared" si="0"/>
        <v>2.035278154681075E-3</v>
      </c>
      <c r="G9" s="3">
        <f t="shared" si="0"/>
        <v>5.5019463286942738E-4</v>
      </c>
      <c r="H9" s="4">
        <f t="shared" si="1"/>
        <v>-1.158558777144103E-3</v>
      </c>
      <c r="J9" s="7" t="s">
        <v>30</v>
      </c>
      <c r="K9" s="7">
        <v>261</v>
      </c>
      <c r="T9" s="7" t="s">
        <v>30</v>
      </c>
      <c r="U9" s="7">
        <v>261</v>
      </c>
    </row>
    <row r="10" spans="2:25" x14ac:dyDescent="0.3">
      <c r="B10" s="1" t="s">
        <v>82</v>
      </c>
      <c r="C10" s="1">
        <v>73.7</v>
      </c>
      <c r="D10" s="1">
        <v>8233.4500000000007</v>
      </c>
      <c r="F10" s="3">
        <f t="shared" si="0"/>
        <v>-3.3806626098715764E-3</v>
      </c>
      <c r="G10" s="3">
        <f t="shared" si="0"/>
        <v>-1.158558777144103E-3</v>
      </c>
      <c r="H10" s="4">
        <f t="shared" si="1"/>
        <v>1.0334580526540904E-3</v>
      </c>
    </row>
    <row r="11" spans="2:25" ht="15" thickBot="1" x14ac:dyDescent="0.35">
      <c r="B11" s="1" t="s">
        <v>83</v>
      </c>
      <c r="C11" s="1">
        <v>73.95</v>
      </c>
      <c r="D11" s="1">
        <v>8243</v>
      </c>
      <c r="F11" s="3">
        <f t="shared" si="0"/>
        <v>2.7118644067796183E-3</v>
      </c>
      <c r="G11" s="3">
        <f t="shared" si="0"/>
        <v>1.0334580526540904E-3</v>
      </c>
      <c r="H11" s="4">
        <f t="shared" si="1"/>
        <v>8.2282819541745766E-4</v>
      </c>
      <c r="J11" t="s">
        <v>31</v>
      </c>
      <c r="T11" t="s">
        <v>31</v>
      </c>
    </row>
    <row r="12" spans="2:25" x14ac:dyDescent="0.3">
      <c r="B12" s="1" t="s">
        <v>84</v>
      </c>
      <c r="C12" s="1">
        <v>73.75</v>
      </c>
      <c r="D12" s="1">
        <v>8234.49</v>
      </c>
      <c r="F12" s="3">
        <f t="shared" si="0"/>
        <v>6.7842605156043234E-4</v>
      </c>
      <c r="G12" s="3">
        <f t="shared" si="0"/>
        <v>8.2282819541745766E-4</v>
      </c>
      <c r="H12" s="4">
        <f t="shared" si="1"/>
        <v>1.6337362891543084E-3</v>
      </c>
      <c r="J12" s="8"/>
      <c r="K12" s="8" t="s">
        <v>36</v>
      </c>
      <c r="L12" s="8" t="s">
        <v>37</v>
      </c>
      <c r="M12" s="8" t="s">
        <v>38</v>
      </c>
      <c r="N12" s="8" t="s">
        <v>39</v>
      </c>
      <c r="O12" s="8" t="s">
        <v>40</v>
      </c>
      <c r="T12" s="8"/>
      <c r="U12" s="8" t="s">
        <v>36</v>
      </c>
      <c r="V12" s="8" t="s">
        <v>37</v>
      </c>
      <c r="W12" s="8" t="s">
        <v>38</v>
      </c>
      <c r="X12" s="8" t="s">
        <v>39</v>
      </c>
      <c r="Y12" s="8" t="s">
        <v>40</v>
      </c>
    </row>
    <row r="13" spans="2:25" x14ac:dyDescent="0.3">
      <c r="B13" s="1" t="s">
        <v>85</v>
      </c>
      <c r="C13" s="1">
        <v>73.7</v>
      </c>
      <c r="D13" s="1">
        <v>8227.7199999999993</v>
      </c>
      <c r="F13" s="3">
        <f t="shared" si="0"/>
        <v>4.0871934604904681E-3</v>
      </c>
      <c r="G13" s="3">
        <f t="shared" si="0"/>
        <v>1.6337362891543084E-3</v>
      </c>
      <c r="H13" s="4">
        <f t="shared" si="1"/>
        <v>9.0769383851672103E-3</v>
      </c>
      <c r="J13" s="6" t="s">
        <v>32</v>
      </c>
      <c r="K13" s="6">
        <v>2</v>
      </c>
      <c r="L13" s="6">
        <v>2.705463654279501E-2</v>
      </c>
      <c r="M13" s="6">
        <v>1.3527318271397505E-2</v>
      </c>
      <c r="N13" s="6">
        <v>300.28194646532228</v>
      </c>
      <c r="O13" s="6">
        <v>4.3880752320030939E-68</v>
      </c>
      <c r="T13" s="6" t="s">
        <v>32</v>
      </c>
      <c r="U13" s="6">
        <v>1</v>
      </c>
      <c r="V13" s="6">
        <v>2.7015312978211838E-2</v>
      </c>
      <c r="W13" s="6">
        <v>2.7015312978211838E-2</v>
      </c>
      <c r="X13" s="6">
        <v>599.98538658890163</v>
      </c>
      <c r="Y13" s="6">
        <v>2.204142530526873E-69</v>
      </c>
    </row>
    <row r="14" spans="2:25" x14ac:dyDescent="0.3">
      <c r="B14" s="1" t="s">
        <v>86</v>
      </c>
      <c r="C14" s="1">
        <v>73.400000000000006</v>
      </c>
      <c r="D14" s="1">
        <v>8214.2999999999993</v>
      </c>
      <c r="F14" s="3">
        <f t="shared" si="0"/>
        <v>1.6620498614958512E-2</v>
      </c>
      <c r="G14" s="3">
        <f t="shared" si="0"/>
        <v>9.0769383851672103E-3</v>
      </c>
      <c r="H14" s="4">
        <f t="shared" si="1"/>
        <v>-2.7099440982146783E-3</v>
      </c>
      <c r="J14" s="6" t="s">
        <v>33</v>
      </c>
      <c r="K14" s="6">
        <v>258</v>
      </c>
      <c r="L14" s="6">
        <v>1.1622570571100254E-2</v>
      </c>
      <c r="M14" s="6">
        <v>4.5048723143799432E-5</v>
      </c>
      <c r="N14" s="6"/>
      <c r="O14" s="6"/>
      <c r="T14" s="6" t="s">
        <v>33</v>
      </c>
      <c r="U14" s="6">
        <v>259</v>
      </c>
      <c r="V14" s="6">
        <v>1.1661894135683427E-2</v>
      </c>
      <c r="W14" s="6">
        <v>4.5026618284491997E-5</v>
      </c>
      <c r="X14" s="6"/>
      <c r="Y14" s="6"/>
    </row>
    <row r="15" spans="2:25" ht="15" thickBot="1" x14ac:dyDescent="0.35">
      <c r="B15" s="1" t="s">
        <v>87</v>
      </c>
      <c r="C15" s="1">
        <v>72.2</v>
      </c>
      <c r="D15" s="1">
        <v>8140.41</v>
      </c>
      <c r="F15" s="3">
        <f t="shared" si="0"/>
        <v>2.7777777777777679E-3</v>
      </c>
      <c r="G15" s="3">
        <f t="shared" si="0"/>
        <v>-2.7099440982146783E-3</v>
      </c>
      <c r="H15" s="4">
        <f t="shared" si="1"/>
        <v>1.5228685251035712E-2</v>
      </c>
      <c r="J15" s="7" t="s">
        <v>34</v>
      </c>
      <c r="K15" s="7">
        <v>260</v>
      </c>
      <c r="L15" s="7">
        <v>3.8677207113895266E-2</v>
      </c>
      <c r="M15" s="7"/>
      <c r="N15" s="7"/>
      <c r="O15" s="7"/>
      <c r="T15" s="7" t="s">
        <v>34</v>
      </c>
      <c r="U15" s="7">
        <v>260</v>
      </c>
      <c r="V15" s="7">
        <v>3.8677207113895266E-2</v>
      </c>
      <c r="W15" s="7"/>
      <c r="X15" s="7"/>
      <c r="Y15" s="7"/>
    </row>
    <row r="16" spans="2:25" ht="15" thickBot="1" x14ac:dyDescent="0.35">
      <c r="B16" s="1" t="s">
        <v>88</v>
      </c>
      <c r="C16" s="1">
        <v>72</v>
      </c>
      <c r="D16" s="1">
        <v>8162.53</v>
      </c>
      <c r="F16" s="3">
        <f t="shared" si="0"/>
        <v>2.564102564102555E-2</v>
      </c>
      <c r="G16" s="3">
        <f t="shared" si="0"/>
        <v>1.5228685251035712E-2</v>
      </c>
      <c r="H16" s="4">
        <f t="shared" si="1"/>
        <v>-7.3509530682265289E-3</v>
      </c>
    </row>
    <row r="17" spans="2:28" x14ac:dyDescent="0.3">
      <c r="B17" s="1" t="s">
        <v>89</v>
      </c>
      <c r="C17" s="1">
        <v>70.2</v>
      </c>
      <c r="D17" s="1">
        <v>8040.09</v>
      </c>
      <c r="F17" s="3">
        <f t="shared" si="0"/>
        <v>-7.7738515901060179E-3</v>
      </c>
      <c r="G17" s="3">
        <f t="shared" si="0"/>
        <v>-7.3509530682265289E-3</v>
      </c>
      <c r="H17" s="4">
        <f t="shared" si="1"/>
        <v>1.8349996479616992E-2</v>
      </c>
      <c r="J17" s="8"/>
      <c r="K17" s="8" t="s">
        <v>41</v>
      </c>
      <c r="L17" s="8" t="s">
        <v>29</v>
      </c>
      <c r="M17" s="8" t="s">
        <v>42</v>
      </c>
      <c r="N17" s="8" t="s">
        <v>43</v>
      </c>
      <c r="O17" s="8" t="s">
        <v>44</v>
      </c>
      <c r="P17" s="8" t="s">
        <v>45</v>
      </c>
      <c r="Q17" s="8" t="s">
        <v>46</v>
      </c>
      <c r="R17" s="8" t="s">
        <v>47</v>
      </c>
      <c r="T17" s="8"/>
      <c r="U17" s="8" t="s">
        <v>41</v>
      </c>
      <c r="V17" s="8" t="s">
        <v>29</v>
      </c>
      <c r="W17" s="8" t="s">
        <v>42</v>
      </c>
      <c r="X17" s="8" t="s">
        <v>43</v>
      </c>
      <c r="Y17" s="8" t="s">
        <v>44</v>
      </c>
      <c r="Z17" s="8" t="s">
        <v>45</v>
      </c>
      <c r="AA17" s="8" t="s">
        <v>46</v>
      </c>
      <c r="AB17" s="8" t="s">
        <v>47</v>
      </c>
    </row>
    <row r="18" spans="2:28" x14ac:dyDescent="0.3">
      <c r="B18" s="1" t="s">
        <v>90</v>
      </c>
      <c r="C18" s="1">
        <v>70.75</v>
      </c>
      <c r="D18" s="1">
        <v>8099.63</v>
      </c>
      <c r="F18" s="3">
        <f t="shared" si="0"/>
        <v>3.2846715328467058E-2</v>
      </c>
      <c r="G18" s="3">
        <f t="shared" si="0"/>
        <v>1.8349996479616992E-2</v>
      </c>
      <c r="H18" s="4">
        <f t="shared" si="1"/>
        <v>2.9545096308438712E-3</v>
      </c>
      <c r="J18" s="6" t="s">
        <v>35</v>
      </c>
      <c r="K18" s="6">
        <v>-3.0730401806117424E-4</v>
      </c>
      <c r="L18" s="6">
        <v>4.1562028782839985E-4</v>
      </c>
      <c r="M18" s="6">
        <v>-0.73938647140356406</v>
      </c>
      <c r="N18" s="6">
        <v>0.46034454120941248</v>
      </c>
      <c r="O18" s="6">
        <v>-1.1257440649997947E-3</v>
      </c>
      <c r="P18" s="6">
        <v>5.1113602887744637E-4</v>
      </c>
      <c r="Q18" s="6">
        <v>-1.1257440649997947E-3</v>
      </c>
      <c r="R18" s="6">
        <v>5.1113602887744637E-4</v>
      </c>
      <c r="T18" s="6" t="s">
        <v>35</v>
      </c>
      <c r="U18" s="17">
        <v>-3.1460775519372099E-4</v>
      </c>
      <c r="V18" s="6">
        <v>4.1544479904156019E-4</v>
      </c>
      <c r="W18" s="6">
        <v>-0.75727932066914216</v>
      </c>
      <c r="X18" s="12">
        <v>0.44957091888187484</v>
      </c>
      <c r="Y18" s="6">
        <v>-1.1326873440345984E-3</v>
      </c>
      <c r="Z18" s="6">
        <v>5.0347183364715632E-4</v>
      </c>
      <c r="AA18" s="6">
        <v>-1.1326873440345984E-3</v>
      </c>
      <c r="AB18" s="6">
        <v>5.0347183364715632E-4</v>
      </c>
    </row>
    <row r="19" spans="2:28" ht="15" thickBot="1" x14ac:dyDescent="0.35">
      <c r="B19" s="1" t="s">
        <v>91</v>
      </c>
      <c r="C19" s="1">
        <v>68.5</v>
      </c>
      <c r="D19" s="1">
        <v>7953.68</v>
      </c>
      <c r="F19" s="3">
        <f t="shared" si="0"/>
        <v>-3.6363636363636598E-3</v>
      </c>
      <c r="G19" s="3">
        <f t="shared" si="0"/>
        <v>2.9545096308438712E-3</v>
      </c>
      <c r="H19" s="4">
        <f t="shared" si="1"/>
        <v>2.257219373665853E-3</v>
      </c>
      <c r="J19" s="10" t="s">
        <v>19</v>
      </c>
      <c r="K19" s="6">
        <v>0.99757861623032229</v>
      </c>
      <c r="L19" s="6">
        <v>4.0877030709757262E-2</v>
      </c>
      <c r="M19" s="6">
        <v>24.404380624256113</v>
      </c>
      <c r="N19" s="6">
        <v>5.5205856871763237E-69</v>
      </c>
      <c r="O19" s="6">
        <v>0.91708351069154226</v>
      </c>
      <c r="P19" s="6">
        <v>1.0780737217691023</v>
      </c>
      <c r="Q19" s="6">
        <v>0.91708351069154226</v>
      </c>
      <c r="R19" s="6">
        <v>1.0780737217691023</v>
      </c>
      <c r="T19" s="11" t="s">
        <v>19</v>
      </c>
      <c r="U19" s="18">
        <v>0.99960740222398281</v>
      </c>
      <c r="V19" s="7">
        <v>4.0809298281532805E-2</v>
      </c>
      <c r="W19" s="7">
        <v>24.494599131010528</v>
      </c>
      <c r="X19" s="13">
        <v>2.2041425305268102E-69</v>
      </c>
      <c r="Y19" s="7">
        <v>0.91924713766883237</v>
      </c>
      <c r="Z19" s="7">
        <v>1.0799676667791331</v>
      </c>
      <c r="AA19" s="7">
        <v>0.91924713766883237</v>
      </c>
      <c r="AB19" s="7">
        <v>1.0799676667791331</v>
      </c>
    </row>
    <row r="20" spans="2:28" ht="15" thickBot="1" x14ac:dyDescent="0.35">
      <c r="B20" s="1" t="s">
        <v>92</v>
      </c>
      <c r="C20" s="1">
        <v>68.75</v>
      </c>
      <c r="D20" s="1">
        <v>7930.25</v>
      </c>
      <c r="F20" s="3">
        <f t="shared" si="0"/>
        <v>-9.365994236311348E-3</v>
      </c>
      <c r="G20" s="3">
        <f t="shared" si="0"/>
        <v>2.257219373665853E-3</v>
      </c>
      <c r="H20" s="4">
        <f t="shared" si="1"/>
        <v>8.5027684024838734E-3</v>
      </c>
      <c r="J20" s="11" t="s">
        <v>20</v>
      </c>
      <c r="K20" s="7">
        <v>3.8200325420220269E-2</v>
      </c>
      <c r="L20" s="7">
        <v>4.088668178384651E-2</v>
      </c>
      <c r="M20" s="7">
        <v>0.93429752069810745</v>
      </c>
      <c r="N20" s="7">
        <v>0.35102403992324316</v>
      </c>
      <c r="O20" s="7">
        <v>-4.2313785027034923E-2</v>
      </c>
      <c r="P20" s="7">
        <v>0.11871443586747546</v>
      </c>
      <c r="Q20" s="7">
        <v>-4.2313785027034923E-2</v>
      </c>
      <c r="R20" s="7">
        <v>0.11871443586747546</v>
      </c>
    </row>
    <row r="21" spans="2:28" x14ac:dyDescent="0.3">
      <c r="B21" s="1" t="s">
        <v>93</v>
      </c>
      <c r="C21" s="1">
        <v>69.400000000000006</v>
      </c>
      <c r="D21" s="1">
        <v>7912.39</v>
      </c>
      <c r="F21" s="3">
        <f t="shared" si="0"/>
        <v>-1.4388489208632116E-3</v>
      </c>
      <c r="G21" s="3">
        <f t="shared" si="0"/>
        <v>8.5027684024838734E-3</v>
      </c>
      <c r="H21" s="4">
        <f t="shared" si="1"/>
        <v>7.9226516923796009E-3</v>
      </c>
    </row>
    <row r="22" spans="2:28" x14ac:dyDescent="0.3">
      <c r="B22" s="1" t="s">
        <v>94</v>
      </c>
      <c r="C22" s="1">
        <v>69.5</v>
      </c>
      <c r="D22" s="1">
        <v>7845.68</v>
      </c>
      <c r="F22" s="3">
        <f t="shared" si="0"/>
        <v>1.0909090909090979E-2</v>
      </c>
      <c r="G22" s="3">
        <f t="shared" si="0"/>
        <v>7.9226516923796009E-3</v>
      </c>
      <c r="H22" s="4">
        <f t="shared" si="1"/>
        <v>6.2989210848041211E-4</v>
      </c>
    </row>
    <row r="23" spans="2:28" x14ac:dyDescent="0.3">
      <c r="B23" s="1" t="s">
        <v>95</v>
      </c>
      <c r="C23" s="1">
        <v>68.75</v>
      </c>
      <c r="D23" s="1">
        <v>7784.01</v>
      </c>
      <c r="F23" s="3">
        <f t="shared" si="0"/>
        <v>-1.4524328249817531E-3</v>
      </c>
      <c r="G23" s="3">
        <f t="shared" si="0"/>
        <v>6.2989210848041211E-4</v>
      </c>
      <c r="H23" s="4">
        <f t="shared" si="1"/>
        <v>-1.2200340563211842E-2</v>
      </c>
    </row>
    <row r="24" spans="2:28" x14ac:dyDescent="0.3">
      <c r="B24" s="1" t="s">
        <v>96</v>
      </c>
      <c r="C24" s="1">
        <v>68.849999999999994</v>
      </c>
      <c r="D24" s="1">
        <v>7779.11</v>
      </c>
      <c r="F24" s="3">
        <f t="shared" si="0"/>
        <v>-1.992882562277587E-2</v>
      </c>
      <c r="G24" s="3">
        <f t="shared" si="0"/>
        <v>-1.2200340563211842E-2</v>
      </c>
      <c r="H24" s="4">
        <f t="shared" si="1"/>
        <v>3.8470314250713677E-3</v>
      </c>
    </row>
    <row r="25" spans="2:28" x14ac:dyDescent="0.3">
      <c r="B25" s="1" t="s">
        <v>97</v>
      </c>
      <c r="C25" s="1">
        <v>70.25</v>
      </c>
      <c r="D25" s="1">
        <v>7875.19</v>
      </c>
      <c r="F25" s="3">
        <f t="shared" si="0"/>
        <v>2.855103497501732E-3</v>
      </c>
      <c r="G25" s="3">
        <f t="shared" si="0"/>
        <v>3.8470314250713677E-3</v>
      </c>
      <c r="H25" s="4">
        <f t="shared" si="1"/>
        <v>2.7840163206247492E-3</v>
      </c>
    </row>
    <row r="26" spans="2:28" x14ac:dyDescent="0.3">
      <c r="B26" s="1" t="s">
        <v>98</v>
      </c>
      <c r="C26" s="1">
        <v>70.05</v>
      </c>
      <c r="D26" s="1">
        <v>7845.01</v>
      </c>
      <c r="F26" s="3">
        <f t="shared" si="0"/>
        <v>-2.1367521367522402E-3</v>
      </c>
      <c r="G26" s="3">
        <f t="shared" si="0"/>
        <v>2.7840163206247492E-3</v>
      </c>
      <c r="H26" s="4">
        <f t="shared" si="1"/>
        <v>-7.3970409298702577E-3</v>
      </c>
    </row>
    <row r="27" spans="2:28" x14ac:dyDescent="0.3">
      <c r="B27" s="1" t="s">
        <v>99</v>
      </c>
      <c r="C27" s="1">
        <v>70.2</v>
      </c>
      <c r="D27" s="1">
        <v>7823.23</v>
      </c>
      <c r="F27" s="3">
        <f t="shared" si="0"/>
        <v>-5.6657223796032774E-3</v>
      </c>
      <c r="G27" s="3">
        <f t="shared" si="0"/>
        <v>-7.3970409298702577E-3</v>
      </c>
      <c r="H27" s="4">
        <f t="shared" si="1"/>
        <v>1.0646919279348577E-2</v>
      </c>
    </row>
    <row r="28" spans="2:28" x14ac:dyDescent="0.3">
      <c r="B28" s="1" t="s">
        <v>100</v>
      </c>
      <c r="C28" s="1">
        <v>70.599999999999994</v>
      </c>
      <c r="D28" s="1">
        <v>7881.53</v>
      </c>
      <c r="F28" s="3">
        <f t="shared" si="0"/>
        <v>1.2186379928315283E-2</v>
      </c>
      <c r="G28" s="3">
        <f t="shared" si="0"/>
        <v>1.0646919279348577E-2</v>
      </c>
      <c r="H28" s="4">
        <f t="shared" si="1"/>
        <v>5.9673075136992271E-3</v>
      </c>
    </row>
    <row r="29" spans="2:28" x14ac:dyDescent="0.3">
      <c r="B29" s="1" t="s">
        <v>101</v>
      </c>
      <c r="C29" s="1">
        <v>69.75</v>
      </c>
      <c r="D29" s="1">
        <v>7798.5</v>
      </c>
      <c r="F29" s="3">
        <f t="shared" si="0"/>
        <v>9.4066570188133802E-3</v>
      </c>
      <c r="G29" s="3">
        <f t="shared" si="0"/>
        <v>5.9673075136992271E-3</v>
      </c>
      <c r="H29" s="4">
        <f t="shared" si="1"/>
        <v>1.3459367435564307E-3</v>
      </c>
    </row>
    <row r="30" spans="2:28" x14ac:dyDescent="0.3">
      <c r="B30" s="1" t="s">
        <v>102</v>
      </c>
      <c r="C30" s="1">
        <v>69.099999999999994</v>
      </c>
      <c r="D30" s="1">
        <v>7752.24</v>
      </c>
      <c r="F30" s="3">
        <f t="shared" si="0"/>
        <v>8.7591240875910525E-3</v>
      </c>
      <c r="G30" s="3">
        <f t="shared" si="0"/>
        <v>1.3459367435564307E-3</v>
      </c>
      <c r="H30" s="4">
        <f t="shared" si="1"/>
        <v>-1.3763302785017806E-2</v>
      </c>
    </row>
    <row r="31" spans="2:28" x14ac:dyDescent="0.3">
      <c r="B31" s="1" t="s">
        <v>103</v>
      </c>
      <c r="C31" s="1">
        <v>68.5</v>
      </c>
      <c r="D31" s="1">
        <v>7741.82</v>
      </c>
      <c r="F31" s="3">
        <f t="shared" si="0"/>
        <v>-3.0431705590941327E-2</v>
      </c>
      <c r="G31" s="3">
        <f t="shared" si="0"/>
        <v>-1.3763302785017806E-2</v>
      </c>
      <c r="H31" s="4">
        <f t="shared" si="1"/>
        <v>-6.9187999316849824E-3</v>
      </c>
    </row>
    <row r="32" spans="2:28" x14ac:dyDescent="0.3">
      <c r="B32" s="1" t="s">
        <v>104</v>
      </c>
      <c r="C32" s="1">
        <v>70.650000000000006</v>
      </c>
      <c r="D32" s="1">
        <v>7849.86</v>
      </c>
      <c r="F32" s="3">
        <f t="shared" si="0"/>
        <v>-1.3268156424580901E-2</v>
      </c>
      <c r="G32" s="3">
        <f t="shared" si="0"/>
        <v>-6.9187999316849824E-3</v>
      </c>
      <c r="H32" s="4">
        <f t="shared" si="1"/>
        <v>-7.549581401889327E-3</v>
      </c>
    </row>
    <row r="33" spans="2:8" x14ac:dyDescent="0.3">
      <c r="B33" s="1" t="s">
        <v>105</v>
      </c>
      <c r="C33" s="1">
        <v>71.599999999999994</v>
      </c>
      <c r="D33" s="1">
        <v>7904.55</v>
      </c>
      <c r="F33" s="3">
        <f t="shared" si="0"/>
        <v>-1.5130674002751143E-2</v>
      </c>
      <c r="G33" s="3">
        <f t="shared" si="0"/>
        <v>-7.549581401889327E-3</v>
      </c>
      <c r="H33" s="4">
        <f t="shared" si="1"/>
        <v>6.4012979497145572E-3</v>
      </c>
    </row>
    <row r="34" spans="2:8" x14ac:dyDescent="0.3">
      <c r="B34" s="1" t="s">
        <v>106</v>
      </c>
      <c r="C34" s="1">
        <v>72.7</v>
      </c>
      <c r="D34" s="1">
        <v>7964.68</v>
      </c>
      <c r="F34" s="3">
        <f t="shared" si="0"/>
        <v>6.9252077562327319E-3</v>
      </c>
      <c r="G34" s="3">
        <f t="shared" si="0"/>
        <v>6.4012979497145572E-3</v>
      </c>
      <c r="H34" s="4">
        <f t="shared" si="1"/>
        <v>6.0941688160620622E-4</v>
      </c>
    </row>
    <row r="35" spans="2:8" x14ac:dyDescent="0.3">
      <c r="B35" s="1" t="s">
        <v>107</v>
      </c>
      <c r="C35" s="1">
        <v>72.2</v>
      </c>
      <c r="D35" s="1">
        <v>7914.02</v>
      </c>
      <c r="F35" s="3">
        <f t="shared" si="0"/>
        <v>6.9735006973501434E-3</v>
      </c>
      <c r="G35" s="3">
        <f t="shared" si="0"/>
        <v>6.0941688160620622E-4</v>
      </c>
      <c r="H35" s="4">
        <f t="shared" si="1"/>
        <v>1.5639147254917773E-3</v>
      </c>
    </row>
    <row r="36" spans="2:8" x14ac:dyDescent="0.3">
      <c r="B36" s="1" t="s">
        <v>108</v>
      </c>
      <c r="C36" s="1">
        <v>71.7</v>
      </c>
      <c r="D36" s="1">
        <v>7909.2</v>
      </c>
      <c r="F36" s="3">
        <f t="shared" si="0"/>
        <v>-6.2370062370062929E-3</v>
      </c>
      <c r="G36" s="3">
        <f t="shared" si="0"/>
        <v>1.5639147254917773E-3</v>
      </c>
      <c r="H36" s="4">
        <f t="shared" si="1"/>
        <v>2.1014455051782122E-3</v>
      </c>
    </row>
    <row r="37" spans="2:8" x14ac:dyDescent="0.3">
      <c r="B37" s="1" t="s">
        <v>109</v>
      </c>
      <c r="C37" s="1">
        <v>72.150000000000006</v>
      </c>
      <c r="D37" s="1">
        <v>7896.85</v>
      </c>
      <c r="F37" s="3">
        <f t="shared" si="0"/>
        <v>-4.8275862068964948E-3</v>
      </c>
      <c r="G37" s="3">
        <f t="shared" si="0"/>
        <v>2.1014455051782122E-3</v>
      </c>
      <c r="H37" s="4">
        <f t="shared" si="1"/>
        <v>-6.114441458132891E-3</v>
      </c>
    </row>
    <row r="38" spans="2:8" x14ac:dyDescent="0.3">
      <c r="B38" s="1" t="s">
        <v>110</v>
      </c>
      <c r="C38" s="1">
        <v>72.5</v>
      </c>
      <c r="D38" s="1">
        <v>7880.29</v>
      </c>
      <c r="F38" s="3">
        <f t="shared" si="0"/>
        <v>-1.0914051841746208E-2</v>
      </c>
      <c r="G38" s="3">
        <f t="shared" si="0"/>
        <v>-6.114441458132891E-3</v>
      </c>
      <c r="H38" s="4">
        <f t="shared" si="1"/>
        <v>3.9162606484810514E-3</v>
      </c>
    </row>
    <row r="39" spans="2:8" x14ac:dyDescent="0.3">
      <c r="B39" s="1" t="s">
        <v>111</v>
      </c>
      <c r="C39" s="1">
        <v>73.3</v>
      </c>
      <c r="D39" s="1">
        <v>7928.77</v>
      </c>
      <c r="F39" s="3">
        <f t="shared" si="0"/>
        <v>1.1732229123533333E-2</v>
      </c>
      <c r="G39" s="3">
        <f t="shared" si="0"/>
        <v>3.9162606484810514E-3</v>
      </c>
      <c r="H39" s="4">
        <f t="shared" si="1"/>
        <v>1.9861751568627684E-2</v>
      </c>
    </row>
    <row r="40" spans="2:8" x14ac:dyDescent="0.3">
      <c r="B40" s="1" t="s">
        <v>112</v>
      </c>
      <c r="C40" s="1">
        <v>72.45</v>
      </c>
      <c r="D40" s="1">
        <v>7897.84</v>
      </c>
      <c r="F40" s="3">
        <f t="shared" si="0"/>
        <v>4.3948126801152787E-2</v>
      </c>
      <c r="G40" s="3">
        <f t="shared" si="0"/>
        <v>1.9861751568627684E-2</v>
      </c>
      <c r="H40" s="4">
        <f t="shared" si="1"/>
        <v>1.138946274314101E-3</v>
      </c>
    </row>
    <row r="41" spans="2:8" x14ac:dyDescent="0.3">
      <c r="B41" s="1" t="s">
        <v>113</v>
      </c>
      <c r="C41" s="1">
        <v>69.400000000000006</v>
      </c>
      <c r="D41" s="1">
        <v>7744.03</v>
      </c>
      <c r="F41" s="3">
        <f t="shared" si="0"/>
        <v>1.4430014430015792E-3</v>
      </c>
      <c r="G41" s="3">
        <f t="shared" si="0"/>
        <v>1.138946274314101E-3</v>
      </c>
      <c r="H41" s="4">
        <f t="shared" si="1"/>
        <v>1.8703576884580908E-2</v>
      </c>
    </row>
    <row r="42" spans="2:8" x14ac:dyDescent="0.3">
      <c r="B42" s="1" t="s">
        <v>114</v>
      </c>
      <c r="C42" s="1">
        <v>69.3</v>
      </c>
      <c r="D42" s="1">
        <v>7735.22</v>
      </c>
      <c r="F42" s="3">
        <f t="shared" si="0"/>
        <v>1.687454145267786E-2</v>
      </c>
      <c r="G42" s="3">
        <f t="shared" si="0"/>
        <v>1.8703576884580908E-2</v>
      </c>
      <c r="H42" s="4">
        <f t="shared" si="1"/>
        <v>-6.2479223760426583E-3</v>
      </c>
    </row>
    <row r="43" spans="2:8" x14ac:dyDescent="0.3">
      <c r="B43" s="1" t="s">
        <v>115</v>
      </c>
      <c r="C43" s="1">
        <v>68.150000000000006</v>
      </c>
      <c r="D43" s="1">
        <v>7593.2</v>
      </c>
      <c r="F43" s="3">
        <f t="shared" si="0"/>
        <v>-1.1602610587382101E-2</v>
      </c>
      <c r="G43" s="3">
        <f t="shared" si="0"/>
        <v>-6.2479223760426583E-3</v>
      </c>
      <c r="H43" s="4">
        <f t="shared" si="1"/>
        <v>-7.7229654005436243E-3</v>
      </c>
    </row>
    <row r="44" spans="2:8" x14ac:dyDescent="0.3">
      <c r="B44" s="1" t="s">
        <v>116</v>
      </c>
      <c r="C44" s="1">
        <v>68.95</v>
      </c>
      <c r="D44" s="1">
        <v>7640.94</v>
      </c>
      <c r="F44" s="3">
        <f t="shared" si="0"/>
        <v>-7.1994240460763193E-3</v>
      </c>
      <c r="G44" s="3">
        <f t="shared" si="0"/>
        <v>-7.7229654005436243E-3</v>
      </c>
      <c r="H44" s="4">
        <f t="shared" si="1"/>
        <v>-7.8504485050262529E-3</v>
      </c>
    </row>
    <row r="45" spans="2:8" x14ac:dyDescent="0.3">
      <c r="B45" s="1" t="s">
        <v>117</v>
      </c>
      <c r="C45" s="1">
        <v>69.45</v>
      </c>
      <c r="D45" s="1">
        <v>7700.41</v>
      </c>
      <c r="F45" s="3">
        <f t="shared" si="0"/>
        <v>-5.7265569076591083E-3</v>
      </c>
      <c r="G45" s="3">
        <f t="shared" si="0"/>
        <v>-7.8504485050262529E-3</v>
      </c>
      <c r="H45" s="4">
        <f t="shared" si="1"/>
        <v>-8.482652719686623E-3</v>
      </c>
    </row>
    <row r="46" spans="2:8" x14ac:dyDescent="0.3">
      <c r="B46" s="1" t="s">
        <v>118</v>
      </c>
      <c r="C46" s="1">
        <v>69.849999999999994</v>
      </c>
      <c r="D46" s="1">
        <v>7761.34</v>
      </c>
      <c r="F46" s="3">
        <f t="shared" si="0"/>
        <v>-7.812500000000111E-3</v>
      </c>
      <c r="G46" s="3">
        <f t="shared" si="0"/>
        <v>-8.482652719686623E-3</v>
      </c>
      <c r="H46" s="4">
        <f t="shared" si="1"/>
        <v>-1.0220558204580565E-2</v>
      </c>
    </row>
    <row r="47" spans="2:8" x14ac:dyDescent="0.3">
      <c r="B47" s="1" t="s">
        <v>119</v>
      </c>
      <c r="C47" s="1">
        <v>70.400000000000006</v>
      </c>
      <c r="D47" s="1">
        <v>7827.74</v>
      </c>
      <c r="F47" s="3">
        <f t="shared" si="0"/>
        <v>-9.8452883263008273E-3</v>
      </c>
      <c r="G47" s="3">
        <f t="shared" si="0"/>
        <v>-1.0220558204580565E-2</v>
      </c>
      <c r="H47" s="4">
        <f t="shared" si="1"/>
        <v>-1.9963681747112716E-3</v>
      </c>
    </row>
    <row r="48" spans="2:8" x14ac:dyDescent="0.3">
      <c r="B48" s="1" t="s">
        <v>120</v>
      </c>
      <c r="C48" s="1">
        <v>71.099999999999994</v>
      </c>
      <c r="D48" s="1">
        <v>7908.57</v>
      </c>
      <c r="F48" s="3">
        <f t="shared" si="0"/>
        <v>-4.2016806722691147E-3</v>
      </c>
      <c r="G48" s="3">
        <f t="shared" si="0"/>
        <v>-1.9963681747112716E-3</v>
      </c>
      <c r="H48" s="4">
        <f t="shared" si="1"/>
        <v>4.006198077481038E-3</v>
      </c>
    </row>
    <row r="49" spans="2:8" x14ac:dyDescent="0.3">
      <c r="B49" s="1" t="s">
        <v>121</v>
      </c>
      <c r="C49" s="1">
        <v>71.400000000000006</v>
      </c>
      <c r="D49" s="1">
        <v>7924.39</v>
      </c>
      <c r="F49" s="3">
        <f t="shared" si="0"/>
        <v>2.8089887640450062E-3</v>
      </c>
      <c r="G49" s="3">
        <f t="shared" si="0"/>
        <v>4.006198077481038E-3</v>
      </c>
      <c r="H49" s="4">
        <f t="shared" si="1"/>
        <v>-4.6785130147152243E-3</v>
      </c>
    </row>
    <row r="50" spans="2:8" x14ac:dyDescent="0.3">
      <c r="B50" s="1" t="s">
        <v>122</v>
      </c>
      <c r="C50" s="1">
        <v>71.2</v>
      </c>
      <c r="D50" s="1">
        <v>7892.77</v>
      </c>
      <c r="F50" s="3">
        <f t="shared" si="0"/>
        <v>-1.860785665058573E-2</v>
      </c>
      <c r="G50" s="3">
        <f t="shared" si="0"/>
        <v>-4.6785130147152243E-3</v>
      </c>
      <c r="H50" s="4">
        <f t="shared" si="1"/>
        <v>-7.7591255123951042E-3</v>
      </c>
    </row>
    <row r="51" spans="2:8" x14ac:dyDescent="0.3">
      <c r="B51" s="1" t="s">
        <v>123</v>
      </c>
      <c r="C51" s="1">
        <v>72.55</v>
      </c>
      <c r="D51" s="1">
        <v>7929.87</v>
      </c>
      <c r="F51" s="3">
        <f t="shared" si="0"/>
        <v>-2.7479892761394065E-2</v>
      </c>
      <c r="G51" s="3">
        <f t="shared" si="0"/>
        <v>-7.7591255123951042E-3</v>
      </c>
      <c r="H51" s="4">
        <f t="shared" si="1"/>
        <v>-5.3491909006503358E-3</v>
      </c>
    </row>
    <row r="52" spans="2:8" x14ac:dyDescent="0.3">
      <c r="B52" s="1" t="s">
        <v>124</v>
      </c>
      <c r="C52" s="1">
        <v>74.599999999999994</v>
      </c>
      <c r="D52" s="1">
        <v>7991.88</v>
      </c>
      <c r="F52" s="3">
        <f t="shared" si="0"/>
        <v>-4.0053404539387438E-3</v>
      </c>
      <c r="G52" s="3">
        <f t="shared" si="0"/>
        <v>-5.3491909006503358E-3</v>
      </c>
      <c r="H52" s="4">
        <f t="shared" si="1"/>
        <v>-4.264326264953433E-3</v>
      </c>
    </row>
    <row r="53" spans="2:8" x14ac:dyDescent="0.3">
      <c r="B53" s="1" t="s">
        <v>125</v>
      </c>
      <c r="C53" s="1">
        <v>74.900000000000006</v>
      </c>
      <c r="D53" s="1">
        <v>8034.86</v>
      </c>
      <c r="F53" s="3">
        <f t="shared" si="0"/>
        <v>-3.9893617021276029E-3</v>
      </c>
      <c r="G53" s="3">
        <f t="shared" si="0"/>
        <v>-4.264326264953433E-3</v>
      </c>
      <c r="H53" s="4">
        <f t="shared" si="1"/>
        <v>-3.0282513238559794E-3</v>
      </c>
    </row>
    <row r="54" spans="2:8" x14ac:dyDescent="0.3">
      <c r="B54" s="1" t="s">
        <v>126</v>
      </c>
      <c r="C54" s="1">
        <v>75.2</v>
      </c>
      <c r="D54" s="1">
        <v>8069.27</v>
      </c>
      <c r="F54" s="3">
        <f t="shared" si="0"/>
        <v>4.0053404539386328E-3</v>
      </c>
      <c r="G54" s="3">
        <f t="shared" si="0"/>
        <v>-3.0282513238559794E-3</v>
      </c>
      <c r="H54" s="4">
        <f t="shared" si="1"/>
        <v>2.3641774482983102E-3</v>
      </c>
    </row>
    <row r="55" spans="2:8" x14ac:dyDescent="0.3">
      <c r="B55" s="1" t="s">
        <v>127</v>
      </c>
      <c r="C55" s="1">
        <v>74.900000000000006</v>
      </c>
      <c r="D55" s="1">
        <v>8093.78</v>
      </c>
      <c r="F55" s="3">
        <f t="shared" si="0"/>
        <v>-3.3266799733865371E-3</v>
      </c>
      <c r="G55" s="3">
        <f t="shared" si="0"/>
        <v>2.3641774482983102E-3</v>
      </c>
      <c r="H55" s="4">
        <f t="shared" si="1"/>
        <v>9.2151441826979763E-3</v>
      </c>
    </row>
    <row r="56" spans="2:8" x14ac:dyDescent="0.3">
      <c r="B56" s="1" t="s">
        <v>128</v>
      </c>
      <c r="C56" s="1">
        <v>75.150000000000006</v>
      </c>
      <c r="D56" s="1">
        <v>8074.69</v>
      </c>
      <c r="F56" s="3">
        <f t="shared" si="0"/>
        <v>8.7248322147652768E-3</v>
      </c>
      <c r="G56" s="3">
        <f t="shared" si="0"/>
        <v>9.2151441826979763E-3</v>
      </c>
      <c r="H56" s="4">
        <f t="shared" si="1"/>
        <v>-1.0995177943883161E-2</v>
      </c>
    </row>
    <row r="57" spans="2:8" x14ac:dyDescent="0.3">
      <c r="B57" s="1" t="s">
        <v>129</v>
      </c>
      <c r="C57" s="1">
        <v>74.5</v>
      </c>
      <c r="D57" s="1">
        <v>8000.96</v>
      </c>
      <c r="F57" s="3">
        <f t="shared" si="0"/>
        <v>-1.1936339522546469E-2</v>
      </c>
      <c r="G57" s="3">
        <f t="shared" si="0"/>
        <v>-1.0995177943883161E-2</v>
      </c>
      <c r="H57" s="4">
        <f t="shared" si="1"/>
        <v>1.1247598416486149E-2</v>
      </c>
    </row>
    <row r="58" spans="2:8" x14ac:dyDescent="0.3">
      <c r="B58" s="1" t="s">
        <v>130</v>
      </c>
      <c r="C58" s="1">
        <v>75.400000000000006</v>
      </c>
      <c r="D58" s="1">
        <v>8089.91</v>
      </c>
      <c r="F58" s="3">
        <f t="shared" si="0"/>
        <v>1.1401743796110031E-2</v>
      </c>
      <c r="G58" s="3">
        <f t="shared" si="0"/>
        <v>1.1247598416486149E-2</v>
      </c>
      <c r="H58" s="4">
        <f t="shared" si="1"/>
        <v>-8.5058548241569998E-3</v>
      </c>
    </row>
    <row r="59" spans="2:8" x14ac:dyDescent="0.3">
      <c r="B59" s="1" t="s">
        <v>131</v>
      </c>
      <c r="C59" s="1">
        <v>74.55</v>
      </c>
      <c r="D59" s="1">
        <v>7999.93</v>
      </c>
      <c r="F59" s="3">
        <f t="shared" si="0"/>
        <v>-4.0080160320641323E-3</v>
      </c>
      <c r="G59" s="3">
        <f t="shared" si="0"/>
        <v>-8.5058548241569998E-3</v>
      </c>
      <c r="H59" s="4">
        <f t="shared" si="1"/>
        <v>-8.1854667707417228E-3</v>
      </c>
    </row>
    <row r="60" spans="2:8" x14ac:dyDescent="0.3">
      <c r="B60" s="1" t="s">
        <v>132</v>
      </c>
      <c r="C60" s="1">
        <v>74.849999999999994</v>
      </c>
      <c r="D60" s="1">
        <v>8068.56</v>
      </c>
      <c r="F60" s="3">
        <f t="shared" si="0"/>
        <v>-1.5131578947368496E-2</v>
      </c>
      <c r="G60" s="3">
        <f t="shared" si="0"/>
        <v>-8.1854667707417228E-3</v>
      </c>
      <c r="H60" s="4">
        <f t="shared" si="1"/>
        <v>-4.5360991260637862E-3</v>
      </c>
    </row>
    <row r="61" spans="2:8" x14ac:dyDescent="0.3">
      <c r="B61" s="1" t="s">
        <v>133</v>
      </c>
      <c r="C61" s="1">
        <v>76</v>
      </c>
      <c r="D61" s="1">
        <v>8135.15</v>
      </c>
      <c r="F61" s="3">
        <f t="shared" si="0"/>
        <v>-4.5841519318925439E-3</v>
      </c>
      <c r="G61" s="3">
        <f t="shared" si="0"/>
        <v>-4.5360991260637862E-3</v>
      </c>
      <c r="H61" s="4">
        <f t="shared" si="1"/>
        <v>5.8624496743835408E-3</v>
      </c>
    </row>
    <row r="62" spans="2:8" x14ac:dyDescent="0.3">
      <c r="B62" s="1" t="s">
        <v>134</v>
      </c>
      <c r="C62" s="1">
        <v>76.349999999999994</v>
      </c>
      <c r="D62" s="1">
        <v>8172.22</v>
      </c>
      <c r="F62" s="3">
        <f t="shared" si="0"/>
        <v>-2.6126714565644082E-3</v>
      </c>
      <c r="G62" s="3">
        <f t="shared" si="0"/>
        <v>5.8624496743835408E-3</v>
      </c>
      <c r="H62" s="4">
        <f t="shared" si="1"/>
        <v>-5.611692883124908E-3</v>
      </c>
    </row>
    <row r="63" spans="2:8" x14ac:dyDescent="0.3">
      <c r="B63" s="1" t="s">
        <v>135</v>
      </c>
      <c r="C63" s="1">
        <v>76.55</v>
      </c>
      <c r="D63" s="1">
        <v>8124.59</v>
      </c>
      <c r="F63" s="3">
        <f t="shared" si="0"/>
        <v>-3.9037085230969604E-3</v>
      </c>
      <c r="G63" s="3">
        <f t="shared" si="0"/>
        <v>-5.611692883124908E-3</v>
      </c>
      <c r="H63" s="4">
        <f t="shared" si="1"/>
        <v>-3.0249303558289586E-3</v>
      </c>
    </row>
    <row r="64" spans="2:8" x14ac:dyDescent="0.3">
      <c r="B64" s="1" t="s">
        <v>136</v>
      </c>
      <c r="C64" s="1">
        <v>76.849999999999994</v>
      </c>
      <c r="D64" s="1">
        <v>8170.44</v>
      </c>
      <c r="F64" s="3">
        <f t="shared" si="0"/>
        <v>-4.5336787564768111E-3</v>
      </c>
      <c r="G64" s="3">
        <f t="shared" si="0"/>
        <v>-3.0249303558289586E-3</v>
      </c>
      <c r="H64" s="4">
        <f t="shared" si="1"/>
        <v>-4.3131046699381725E-3</v>
      </c>
    </row>
    <row r="65" spans="2:8" x14ac:dyDescent="0.3">
      <c r="B65" s="1" t="s">
        <v>137</v>
      </c>
      <c r="C65" s="1">
        <v>77.2</v>
      </c>
      <c r="D65" s="1">
        <v>8195.23</v>
      </c>
      <c r="F65" s="3">
        <f t="shared" si="0"/>
        <v>-5.1546391752576026E-3</v>
      </c>
      <c r="G65" s="3">
        <f t="shared" si="0"/>
        <v>-4.3131046699381725E-3</v>
      </c>
      <c r="H65" s="4">
        <f t="shared" si="1"/>
        <v>7.887273582225518E-3</v>
      </c>
    </row>
    <row r="66" spans="2:8" x14ac:dyDescent="0.3">
      <c r="B66" s="1" t="s">
        <v>138</v>
      </c>
      <c r="C66" s="1">
        <v>77.599999999999994</v>
      </c>
      <c r="D66" s="1">
        <v>8230.73</v>
      </c>
      <c r="F66" s="3">
        <f t="shared" si="0"/>
        <v>9.1027308192457301E-3</v>
      </c>
      <c r="G66" s="3">
        <f t="shared" si="0"/>
        <v>7.887273582225518E-3</v>
      </c>
      <c r="H66" s="4">
        <f t="shared" si="1"/>
        <v>3.3554449496928651E-3</v>
      </c>
    </row>
    <row r="67" spans="2:8" x14ac:dyDescent="0.3">
      <c r="B67" s="1" t="s">
        <v>139</v>
      </c>
      <c r="C67" s="1">
        <v>76.900000000000006</v>
      </c>
      <c r="D67" s="1">
        <v>8166.32</v>
      </c>
      <c r="F67" s="3">
        <f t="shared" si="0"/>
        <v>6.5445026178010401E-3</v>
      </c>
      <c r="G67" s="3">
        <f t="shared" si="0"/>
        <v>3.3554449496928651E-3</v>
      </c>
      <c r="H67" s="4">
        <f t="shared" si="1"/>
        <v>-3.0854217192131106E-3</v>
      </c>
    </row>
    <row r="68" spans="2:8" x14ac:dyDescent="0.3">
      <c r="B68" s="1" t="s">
        <v>140</v>
      </c>
      <c r="C68" s="1">
        <v>76.400000000000006</v>
      </c>
      <c r="D68" s="1">
        <v>8139.01</v>
      </c>
      <c r="F68" s="3">
        <f t="shared" ref="F68:G131" si="2">+C68/C69-1</f>
        <v>-1.1003236245954673E-2</v>
      </c>
      <c r="G68" s="3">
        <f t="shared" si="2"/>
        <v>-3.0854217192131106E-3</v>
      </c>
      <c r="H68" s="4">
        <f t="shared" ref="H68:H131" si="3">+G69</f>
        <v>-6.7967791028543667E-3</v>
      </c>
    </row>
    <row r="69" spans="2:8" x14ac:dyDescent="0.3">
      <c r="B69" s="1" t="s">
        <v>141</v>
      </c>
      <c r="C69" s="1">
        <v>77.25</v>
      </c>
      <c r="D69" s="1">
        <v>8164.2</v>
      </c>
      <c r="F69" s="3">
        <f t="shared" si="2"/>
        <v>-1.6549968173138141E-2</v>
      </c>
      <c r="G69" s="3">
        <f t="shared" si="2"/>
        <v>-6.7967791028543667E-3</v>
      </c>
      <c r="H69" s="4">
        <f t="shared" si="3"/>
        <v>5.4614931098340147E-3</v>
      </c>
    </row>
    <row r="70" spans="2:8" x14ac:dyDescent="0.3">
      <c r="B70" s="1" t="s">
        <v>142</v>
      </c>
      <c r="C70" s="1">
        <v>78.55</v>
      </c>
      <c r="D70" s="1">
        <v>8220.07</v>
      </c>
      <c r="F70" s="3">
        <f t="shared" si="2"/>
        <v>5.7618437900128772E-3</v>
      </c>
      <c r="G70" s="3">
        <f t="shared" si="2"/>
        <v>5.4614931098340147E-3</v>
      </c>
      <c r="H70" s="4">
        <f t="shared" si="3"/>
        <v>1.2700473359010811E-3</v>
      </c>
    </row>
    <row r="71" spans="2:8" x14ac:dyDescent="0.3">
      <c r="B71" s="1" t="s">
        <v>143</v>
      </c>
      <c r="C71" s="1">
        <v>78.099999999999994</v>
      </c>
      <c r="D71" s="1">
        <v>8175.42</v>
      </c>
      <c r="F71" s="3">
        <f t="shared" si="2"/>
        <v>1.2820512820512775E-3</v>
      </c>
      <c r="G71" s="3">
        <f t="shared" si="2"/>
        <v>1.2700473359010811E-3</v>
      </c>
      <c r="H71" s="4">
        <f t="shared" si="3"/>
        <v>-1.3035347986012025E-2</v>
      </c>
    </row>
    <row r="72" spans="2:8" x14ac:dyDescent="0.3">
      <c r="B72" s="1" t="s">
        <v>144</v>
      </c>
      <c r="C72" s="1">
        <v>78</v>
      </c>
      <c r="D72" s="1">
        <v>8165.05</v>
      </c>
      <c r="F72" s="3">
        <f t="shared" si="2"/>
        <v>-1.4529374605180112E-2</v>
      </c>
      <c r="G72" s="3">
        <f t="shared" si="2"/>
        <v>-1.3035347986012025E-2</v>
      </c>
      <c r="H72" s="4">
        <f t="shared" si="3"/>
        <v>-4.1816980294018258E-3</v>
      </c>
    </row>
    <row r="73" spans="2:8" x14ac:dyDescent="0.3">
      <c r="B73" s="1" t="s">
        <v>145</v>
      </c>
      <c r="C73" s="1">
        <v>79.150000000000006</v>
      </c>
      <c r="D73" s="1">
        <v>8272.89</v>
      </c>
      <c r="F73" s="3">
        <f t="shared" si="2"/>
        <v>-1.2618296529968154E-3</v>
      </c>
      <c r="G73" s="3">
        <f t="shared" si="2"/>
        <v>-4.1816980294018258E-3</v>
      </c>
      <c r="H73" s="4">
        <f t="shared" si="3"/>
        <v>9.8657139696614049E-3</v>
      </c>
    </row>
    <row r="74" spans="2:8" x14ac:dyDescent="0.3">
      <c r="B74" s="1" t="s">
        <v>146</v>
      </c>
      <c r="C74" s="1">
        <v>79.25</v>
      </c>
      <c r="D74" s="1">
        <v>8307.6299999999992</v>
      </c>
      <c r="F74" s="3">
        <f t="shared" si="2"/>
        <v>3.7998733375552707E-3</v>
      </c>
      <c r="G74" s="3">
        <f t="shared" si="2"/>
        <v>9.8657139696614049E-3</v>
      </c>
      <c r="H74" s="4">
        <f t="shared" si="3"/>
        <v>-1.343847799221809E-3</v>
      </c>
    </row>
    <row r="75" spans="2:8" x14ac:dyDescent="0.3">
      <c r="B75" s="1" t="s">
        <v>147</v>
      </c>
      <c r="C75" s="1">
        <v>78.95</v>
      </c>
      <c r="D75" s="1">
        <v>8226.4699999999993</v>
      </c>
      <c r="F75" s="3">
        <f t="shared" si="2"/>
        <v>-4.4136191677174308E-3</v>
      </c>
      <c r="G75" s="3">
        <f t="shared" si="2"/>
        <v>-1.343847799221809E-3</v>
      </c>
      <c r="H75" s="4">
        <f t="shared" si="3"/>
        <v>5.1038897179136455E-3</v>
      </c>
    </row>
    <row r="76" spans="2:8" x14ac:dyDescent="0.3">
      <c r="B76" s="1" t="s">
        <v>148</v>
      </c>
      <c r="C76" s="1">
        <v>79.3</v>
      </c>
      <c r="D76" s="1">
        <v>8237.5400000000009</v>
      </c>
      <c r="F76" s="3">
        <f t="shared" si="2"/>
        <v>8.9058524173029063E-3</v>
      </c>
      <c r="G76" s="3">
        <f t="shared" si="2"/>
        <v>5.1038897179136455E-3</v>
      </c>
      <c r="H76" s="4">
        <f t="shared" si="3"/>
        <v>8.0278558110016274E-3</v>
      </c>
    </row>
    <row r="77" spans="2:8" x14ac:dyDescent="0.3">
      <c r="B77" s="1" t="s">
        <v>149</v>
      </c>
      <c r="C77" s="1">
        <v>78.599999999999994</v>
      </c>
      <c r="D77" s="1">
        <v>8195.7099999999991</v>
      </c>
      <c r="F77" s="3">
        <f t="shared" si="2"/>
        <v>1.3539651837524147E-2</v>
      </c>
      <c r="G77" s="3">
        <f t="shared" si="2"/>
        <v>8.0278558110016274E-3</v>
      </c>
      <c r="H77" s="4">
        <f t="shared" si="3"/>
        <v>-6.6464341392135085E-3</v>
      </c>
    </row>
    <row r="78" spans="2:8" x14ac:dyDescent="0.3">
      <c r="B78" s="1" t="s">
        <v>150</v>
      </c>
      <c r="C78" s="1">
        <v>77.55</v>
      </c>
      <c r="D78" s="1">
        <v>8130.44</v>
      </c>
      <c r="F78" s="3">
        <f t="shared" si="2"/>
        <v>0</v>
      </c>
      <c r="G78" s="3">
        <f t="shared" si="2"/>
        <v>-6.6464341392135085E-3</v>
      </c>
      <c r="H78" s="4">
        <f t="shared" si="3"/>
        <v>2.7184799054229547E-3</v>
      </c>
    </row>
    <row r="79" spans="2:8" x14ac:dyDescent="0.3">
      <c r="B79" s="1" t="s">
        <v>151</v>
      </c>
      <c r="C79" s="1">
        <v>77.55</v>
      </c>
      <c r="D79" s="1">
        <v>8184.84</v>
      </c>
      <c r="F79" s="3">
        <f t="shared" si="2"/>
        <v>4.5336787564767E-3</v>
      </c>
      <c r="G79" s="3">
        <f t="shared" si="2"/>
        <v>2.7184799054229547E-3</v>
      </c>
      <c r="H79" s="4">
        <f t="shared" si="3"/>
        <v>-1.477724646563261E-3</v>
      </c>
    </row>
    <row r="80" spans="2:8" x14ac:dyDescent="0.3">
      <c r="B80" s="1" t="s">
        <v>152</v>
      </c>
      <c r="C80" s="1">
        <v>77.2</v>
      </c>
      <c r="D80" s="1">
        <v>8162.65</v>
      </c>
      <c r="F80" s="3">
        <f t="shared" si="2"/>
        <v>2.5974025974027093E-3</v>
      </c>
      <c r="G80" s="3">
        <f t="shared" si="2"/>
        <v>-1.477724646563261E-3</v>
      </c>
      <c r="H80" s="4">
        <f t="shared" si="3"/>
        <v>-3.8349053154933532E-3</v>
      </c>
    </row>
    <row r="81" spans="2:8" x14ac:dyDescent="0.3">
      <c r="B81" s="1" t="s">
        <v>153</v>
      </c>
      <c r="C81" s="1">
        <v>77</v>
      </c>
      <c r="D81" s="1">
        <v>8174.73</v>
      </c>
      <c r="F81" s="3">
        <f t="shared" si="2"/>
        <v>-3.2362459546925182E-3</v>
      </c>
      <c r="G81" s="3">
        <f t="shared" si="2"/>
        <v>-3.8349053154933532E-3</v>
      </c>
      <c r="H81" s="4">
        <f t="shared" si="3"/>
        <v>-7.0098122851405265E-3</v>
      </c>
    </row>
    <row r="82" spans="2:8" x14ac:dyDescent="0.3">
      <c r="B82" s="1" t="s">
        <v>154</v>
      </c>
      <c r="C82" s="1">
        <v>77.25</v>
      </c>
      <c r="D82" s="1">
        <v>8206.2000000000007</v>
      </c>
      <c r="F82" s="3">
        <f t="shared" si="2"/>
        <v>-1.9379844961241455E-3</v>
      </c>
      <c r="G82" s="3">
        <f t="shared" si="2"/>
        <v>-7.0098122851405265E-3</v>
      </c>
      <c r="H82" s="4">
        <f t="shared" si="3"/>
        <v>-6.1417644795075388E-3</v>
      </c>
    </row>
    <row r="83" spans="2:8" x14ac:dyDescent="0.3">
      <c r="B83" s="1" t="s">
        <v>155</v>
      </c>
      <c r="C83" s="1">
        <v>77.400000000000006</v>
      </c>
      <c r="D83" s="1">
        <v>8264.1299999999992</v>
      </c>
      <c r="F83" s="3">
        <f t="shared" si="2"/>
        <v>-8.3279948750799582E-3</v>
      </c>
      <c r="G83" s="3">
        <f t="shared" si="2"/>
        <v>-6.1417644795075388E-3</v>
      </c>
      <c r="H83" s="4">
        <f t="shared" si="3"/>
        <v>-6.9583066437994834E-4</v>
      </c>
    </row>
    <row r="84" spans="2:8" x14ac:dyDescent="0.3">
      <c r="B84" s="1" t="s">
        <v>156</v>
      </c>
      <c r="C84" s="1">
        <v>78.05</v>
      </c>
      <c r="D84" s="1">
        <v>8315.2000000000007</v>
      </c>
      <c r="F84" s="3">
        <f t="shared" si="2"/>
        <v>-6.4020486555693701E-4</v>
      </c>
      <c r="G84" s="3">
        <f t="shared" si="2"/>
        <v>-6.9583066437994834E-4</v>
      </c>
      <c r="H84" s="4">
        <f t="shared" si="3"/>
        <v>2.0049757114954936E-3</v>
      </c>
    </row>
    <row r="85" spans="2:8" x14ac:dyDescent="0.3">
      <c r="B85" s="1" t="s">
        <v>157</v>
      </c>
      <c r="C85" s="1">
        <v>78.099999999999994</v>
      </c>
      <c r="D85" s="1">
        <v>8320.99</v>
      </c>
      <c r="F85" s="3">
        <f t="shared" si="2"/>
        <v>2.5673940949935137E-3</v>
      </c>
      <c r="G85" s="3">
        <f t="shared" si="2"/>
        <v>2.0049757114954936E-3</v>
      </c>
      <c r="H85" s="4">
        <f t="shared" si="3"/>
        <v>-7.2559946187722435E-4</v>
      </c>
    </row>
    <row r="86" spans="2:8" x14ac:dyDescent="0.3">
      <c r="B86" s="1" t="s">
        <v>158</v>
      </c>
      <c r="C86" s="1">
        <v>77.900000000000006</v>
      </c>
      <c r="D86" s="1">
        <v>8304.34</v>
      </c>
      <c r="F86" s="3">
        <f t="shared" si="2"/>
        <v>-6.414368184733954E-4</v>
      </c>
      <c r="G86" s="3">
        <f t="shared" si="2"/>
        <v>-7.2559946187722435E-4</v>
      </c>
      <c r="H86" s="4">
        <f t="shared" si="3"/>
        <v>1.9374751335257123E-3</v>
      </c>
    </row>
    <row r="87" spans="2:8" x14ac:dyDescent="0.3">
      <c r="B87" s="1" t="s">
        <v>159</v>
      </c>
      <c r="C87" s="1">
        <v>77.95</v>
      </c>
      <c r="D87" s="1">
        <v>8310.3700000000008</v>
      </c>
      <c r="F87" s="3">
        <f t="shared" si="2"/>
        <v>1.928020565552746E-3</v>
      </c>
      <c r="G87" s="3">
        <f t="shared" si="2"/>
        <v>1.9374751335257123E-3</v>
      </c>
      <c r="H87" s="4">
        <f t="shared" si="3"/>
        <v>1.8625408958273804E-2</v>
      </c>
    </row>
    <row r="88" spans="2:8" x14ac:dyDescent="0.3">
      <c r="B88" s="1" t="s">
        <v>160</v>
      </c>
      <c r="C88" s="1">
        <v>77.8</v>
      </c>
      <c r="D88" s="1">
        <v>8294.2999999999993</v>
      </c>
      <c r="F88" s="3">
        <f t="shared" si="2"/>
        <v>2.2339027595269512E-2</v>
      </c>
      <c r="G88" s="3">
        <f t="shared" si="2"/>
        <v>1.8625408958273804E-2</v>
      </c>
      <c r="H88" s="4">
        <f t="shared" si="3"/>
        <v>-7.252994039353089E-3</v>
      </c>
    </row>
    <row r="89" spans="2:8" x14ac:dyDescent="0.3">
      <c r="B89" s="1" t="s">
        <v>161</v>
      </c>
      <c r="C89" s="1">
        <v>76.099999999999994</v>
      </c>
      <c r="D89" s="1">
        <v>8142.64</v>
      </c>
      <c r="F89" s="3">
        <f t="shared" si="2"/>
        <v>-1.6795865633075113E-2</v>
      </c>
      <c r="G89" s="3">
        <f t="shared" si="2"/>
        <v>-7.252994039353089E-3</v>
      </c>
      <c r="H89" s="4">
        <f t="shared" si="3"/>
        <v>-4.1136424069423416E-3</v>
      </c>
    </row>
    <row r="90" spans="2:8" x14ac:dyDescent="0.3">
      <c r="B90" s="1" t="s">
        <v>162</v>
      </c>
      <c r="C90" s="1">
        <v>77.400000000000006</v>
      </c>
      <c r="D90" s="1">
        <v>8202.1299999999992</v>
      </c>
      <c r="F90" s="3">
        <f t="shared" si="2"/>
        <v>-8.9628681177975622E-3</v>
      </c>
      <c r="G90" s="3">
        <f t="shared" si="2"/>
        <v>-4.1136424069423416E-3</v>
      </c>
      <c r="H90" s="4">
        <f t="shared" si="3"/>
        <v>6.3440162559307289E-3</v>
      </c>
    </row>
    <row r="91" spans="2:8" x14ac:dyDescent="0.3">
      <c r="B91" s="1" t="s">
        <v>163</v>
      </c>
      <c r="C91" s="1">
        <v>78.099999999999994</v>
      </c>
      <c r="D91" s="1">
        <v>8236.01</v>
      </c>
      <c r="F91" s="3">
        <f t="shared" si="2"/>
        <v>3.2113037893384266E-3</v>
      </c>
      <c r="G91" s="3">
        <f t="shared" si="2"/>
        <v>6.3440162559307289E-3</v>
      </c>
      <c r="H91" s="4">
        <f t="shared" si="3"/>
        <v>1.9306295541801077E-3</v>
      </c>
    </row>
    <row r="92" spans="2:8" x14ac:dyDescent="0.3">
      <c r="B92" s="1" t="s">
        <v>164</v>
      </c>
      <c r="C92" s="1">
        <v>77.849999999999994</v>
      </c>
      <c r="D92" s="1">
        <v>8184.09</v>
      </c>
      <c r="F92" s="3">
        <f t="shared" si="2"/>
        <v>5.8139534883718813E-3</v>
      </c>
      <c r="G92" s="3">
        <f t="shared" si="2"/>
        <v>1.9306295541801077E-3</v>
      </c>
      <c r="H92" s="4">
        <f t="shared" si="3"/>
        <v>3.3213450464790739E-3</v>
      </c>
    </row>
    <row r="93" spans="2:8" x14ac:dyDescent="0.3">
      <c r="B93" s="1" t="s">
        <v>165</v>
      </c>
      <c r="C93" s="1">
        <v>77.400000000000006</v>
      </c>
      <c r="D93" s="1">
        <v>8168.32</v>
      </c>
      <c r="F93" s="3">
        <f t="shared" si="2"/>
        <v>1.2936610608020871E-3</v>
      </c>
      <c r="G93" s="3">
        <f t="shared" si="2"/>
        <v>3.3213450464790739E-3</v>
      </c>
      <c r="H93" s="4">
        <f t="shared" si="3"/>
        <v>-7.1403919349547484E-3</v>
      </c>
    </row>
    <row r="94" spans="2:8" x14ac:dyDescent="0.3">
      <c r="B94" s="1" t="s">
        <v>166</v>
      </c>
      <c r="C94" s="1">
        <v>77.3</v>
      </c>
      <c r="D94" s="1">
        <v>8141.28</v>
      </c>
      <c r="F94" s="3">
        <f t="shared" si="2"/>
        <v>-1.4659018483110353E-2</v>
      </c>
      <c r="G94" s="3">
        <f t="shared" si="2"/>
        <v>-7.1403919349547484E-3</v>
      </c>
      <c r="H94" s="4">
        <f t="shared" si="3"/>
        <v>-2.1703055863431242E-4</v>
      </c>
    </row>
    <row r="95" spans="2:8" x14ac:dyDescent="0.3">
      <c r="B95" s="1" t="s">
        <v>167</v>
      </c>
      <c r="C95" s="1">
        <v>78.45</v>
      </c>
      <c r="D95" s="1">
        <v>8199.83</v>
      </c>
      <c r="F95" s="3">
        <f t="shared" si="2"/>
        <v>-1.9083969465647499E-3</v>
      </c>
      <c r="G95" s="3">
        <f t="shared" si="2"/>
        <v>-2.1703055863431242E-4</v>
      </c>
      <c r="H95" s="4">
        <f t="shared" si="3"/>
        <v>5.3641584486108229E-3</v>
      </c>
    </row>
    <row r="96" spans="2:8" x14ac:dyDescent="0.3">
      <c r="B96" s="1" t="s">
        <v>168</v>
      </c>
      <c r="C96" s="1">
        <v>78.599999999999994</v>
      </c>
      <c r="D96" s="1">
        <v>8201.61</v>
      </c>
      <c r="F96" s="3">
        <f t="shared" si="2"/>
        <v>5.7581573896352545E-3</v>
      </c>
      <c r="G96" s="3">
        <f t="shared" si="2"/>
        <v>5.3641584486108229E-3</v>
      </c>
      <c r="H96" s="4">
        <f t="shared" si="3"/>
        <v>3.761406030061698E-3</v>
      </c>
    </row>
    <row r="97" spans="2:8" x14ac:dyDescent="0.3">
      <c r="B97" s="1" t="s">
        <v>169</v>
      </c>
      <c r="C97" s="1">
        <v>78.150000000000006</v>
      </c>
      <c r="D97" s="1">
        <v>8157.85</v>
      </c>
      <c r="F97" s="3">
        <f t="shared" si="2"/>
        <v>2.5657472738935816E-3</v>
      </c>
      <c r="G97" s="3">
        <f t="shared" si="2"/>
        <v>3.761406030061698E-3</v>
      </c>
      <c r="H97" s="4">
        <f t="shared" si="3"/>
        <v>-7.6254040120981026E-3</v>
      </c>
    </row>
    <row r="98" spans="2:8" x14ac:dyDescent="0.3">
      <c r="B98" s="1" t="s">
        <v>170</v>
      </c>
      <c r="C98" s="1">
        <v>77.95</v>
      </c>
      <c r="D98" s="1">
        <v>8127.28</v>
      </c>
      <c r="F98" s="3">
        <f t="shared" si="2"/>
        <v>-6.3734862970045159E-3</v>
      </c>
      <c r="G98" s="3">
        <f t="shared" si="2"/>
        <v>-7.6254040120981026E-3</v>
      </c>
      <c r="H98" s="4">
        <f t="shared" si="3"/>
        <v>4.4065343766095388E-3</v>
      </c>
    </row>
    <row r="99" spans="2:8" x14ac:dyDescent="0.3">
      <c r="B99" s="1" t="s">
        <v>171</v>
      </c>
      <c r="C99" s="1">
        <v>78.45</v>
      </c>
      <c r="D99" s="1">
        <v>8189.73</v>
      </c>
      <c r="F99" s="3">
        <f t="shared" si="2"/>
        <v>-1.2730744748566947E-3</v>
      </c>
      <c r="G99" s="3">
        <f t="shared" si="2"/>
        <v>4.4065343766095388E-3</v>
      </c>
      <c r="H99" s="4">
        <f t="shared" si="3"/>
        <v>-7.5041537590759821E-3</v>
      </c>
    </row>
    <row r="100" spans="2:8" x14ac:dyDescent="0.3">
      <c r="B100" s="1" t="s">
        <v>172</v>
      </c>
      <c r="C100" s="1">
        <v>78.55</v>
      </c>
      <c r="D100" s="1">
        <v>8153.8</v>
      </c>
      <c r="F100" s="3">
        <f t="shared" si="2"/>
        <v>-6.9532237673830544E-3</v>
      </c>
      <c r="G100" s="3">
        <f t="shared" si="2"/>
        <v>-7.5041537590759821E-3</v>
      </c>
      <c r="H100" s="4">
        <f t="shared" si="3"/>
        <v>-1.081601101949603E-2</v>
      </c>
    </row>
    <row r="101" spans="2:8" x14ac:dyDescent="0.3">
      <c r="B101" s="1" t="s">
        <v>173</v>
      </c>
      <c r="C101" s="1">
        <v>79.099999999999994</v>
      </c>
      <c r="D101" s="1">
        <v>8215.4500000000007</v>
      </c>
      <c r="F101" s="3">
        <f t="shared" si="2"/>
        <v>-1.4943960149439661E-2</v>
      </c>
      <c r="G101" s="3">
        <f t="shared" si="2"/>
        <v>-1.081601101949603E-2</v>
      </c>
      <c r="H101" s="4">
        <f t="shared" si="3"/>
        <v>1.2344726487154567E-3</v>
      </c>
    </row>
    <row r="102" spans="2:8" x14ac:dyDescent="0.3">
      <c r="B102" s="1" t="s">
        <v>174</v>
      </c>
      <c r="C102" s="1">
        <v>80.3</v>
      </c>
      <c r="D102" s="1">
        <v>8305.2800000000007</v>
      </c>
      <c r="F102" s="3">
        <f t="shared" si="2"/>
        <v>3.1230480949406836E-3</v>
      </c>
      <c r="G102" s="3">
        <f t="shared" si="2"/>
        <v>1.2344726487154567E-3</v>
      </c>
      <c r="H102" s="4">
        <f t="shared" si="3"/>
        <v>-1.325917836486612E-4</v>
      </c>
    </row>
    <row r="103" spans="2:8" x14ac:dyDescent="0.3">
      <c r="B103" s="1" t="s">
        <v>175</v>
      </c>
      <c r="C103" s="1">
        <v>80.05</v>
      </c>
      <c r="D103" s="1">
        <v>8295.0400000000009</v>
      </c>
      <c r="F103" s="3">
        <f t="shared" si="2"/>
        <v>-6.2073246430788265E-3</v>
      </c>
      <c r="G103" s="3">
        <f t="shared" si="2"/>
        <v>-1.325917836486612E-4</v>
      </c>
      <c r="H103" s="4">
        <f t="shared" si="3"/>
        <v>1.0627489675839596E-2</v>
      </c>
    </row>
    <row r="104" spans="2:8" x14ac:dyDescent="0.3">
      <c r="B104" t="s">
        <v>176</v>
      </c>
      <c r="C104">
        <v>80.55</v>
      </c>
      <c r="D104">
        <v>8296.14</v>
      </c>
      <c r="F104" s="3">
        <f t="shared" si="2"/>
        <v>1.2430080795524656E-3</v>
      </c>
      <c r="G104" s="3">
        <f t="shared" si="2"/>
        <v>1.0627489675839596E-2</v>
      </c>
      <c r="H104" s="4">
        <f t="shared" si="3"/>
        <v>-2.4934928585490512E-3</v>
      </c>
    </row>
    <row r="105" spans="2:8" x14ac:dyDescent="0.3">
      <c r="B105" t="s">
        <v>177</v>
      </c>
      <c r="C105">
        <v>80.45</v>
      </c>
      <c r="D105">
        <v>8208.9</v>
      </c>
      <c r="F105" s="3">
        <f t="shared" si="2"/>
        <v>-1.1063306699446773E-2</v>
      </c>
      <c r="G105" s="3">
        <f t="shared" si="2"/>
        <v>-2.4934928585490512E-3</v>
      </c>
      <c r="H105" s="4">
        <f t="shared" si="3"/>
        <v>7.4159856234177202E-3</v>
      </c>
    </row>
    <row r="106" spans="2:8" x14ac:dyDescent="0.3">
      <c r="B106" t="s">
        <v>178</v>
      </c>
      <c r="C106">
        <v>81.349999999999994</v>
      </c>
      <c r="D106">
        <v>8229.42</v>
      </c>
      <c r="F106" s="3">
        <f t="shared" si="2"/>
        <v>6.1842918985777207E-3</v>
      </c>
      <c r="G106" s="3">
        <f t="shared" si="2"/>
        <v>7.4159856234177202E-3</v>
      </c>
      <c r="H106" s="4">
        <f t="shared" si="3"/>
        <v>-3.1119040703705414E-3</v>
      </c>
    </row>
    <row r="107" spans="2:8" x14ac:dyDescent="0.3">
      <c r="B107" t="s">
        <v>179</v>
      </c>
      <c r="C107">
        <v>80.849999999999994</v>
      </c>
      <c r="D107">
        <v>8168.84</v>
      </c>
      <c r="F107" s="3">
        <f t="shared" si="2"/>
        <v>-8.5836909871245259E-3</v>
      </c>
      <c r="G107" s="3">
        <f t="shared" si="2"/>
        <v>-3.1119040703705414E-3</v>
      </c>
      <c r="H107" s="4">
        <f t="shared" si="3"/>
        <v>1.400792462449596E-2</v>
      </c>
    </row>
    <row r="108" spans="2:8" x14ac:dyDescent="0.3">
      <c r="B108" t="s">
        <v>180</v>
      </c>
      <c r="C108">
        <v>81.55</v>
      </c>
      <c r="D108">
        <v>8194.34</v>
      </c>
      <c r="F108" s="3">
        <f t="shared" si="2"/>
        <v>1.304347826086949E-2</v>
      </c>
      <c r="G108" s="3">
        <f t="shared" si="2"/>
        <v>1.400792462449596E-2</v>
      </c>
      <c r="H108" s="4">
        <f t="shared" si="3"/>
        <v>8.8688031360406594E-3</v>
      </c>
    </row>
    <row r="109" spans="2:8" x14ac:dyDescent="0.3">
      <c r="B109" t="s">
        <v>181</v>
      </c>
      <c r="C109">
        <v>80.5</v>
      </c>
      <c r="D109">
        <v>8081.14</v>
      </c>
      <c r="F109" s="3">
        <f t="shared" si="2"/>
        <v>6.2500000000000888E-3</v>
      </c>
      <c r="G109" s="3">
        <f t="shared" si="2"/>
        <v>8.8688031360406594E-3</v>
      </c>
      <c r="H109" s="4">
        <f t="shared" si="3"/>
        <v>-1.4230006840376674E-4</v>
      </c>
    </row>
    <row r="110" spans="2:8" x14ac:dyDescent="0.3">
      <c r="B110" t="s">
        <v>182</v>
      </c>
      <c r="C110">
        <v>80</v>
      </c>
      <c r="D110">
        <v>8010.1</v>
      </c>
      <c r="F110" s="3">
        <f t="shared" si="2"/>
        <v>4.3942247332076079E-3</v>
      </c>
      <c r="G110" s="3">
        <f t="shared" si="2"/>
        <v>-1.4230006840376674E-4</v>
      </c>
      <c r="H110" s="4">
        <f t="shared" si="3"/>
        <v>-1.4268136627620831E-2</v>
      </c>
    </row>
    <row r="111" spans="2:8" x14ac:dyDescent="0.3">
      <c r="B111" t="s">
        <v>183</v>
      </c>
      <c r="C111">
        <v>79.650000000000006</v>
      </c>
      <c r="D111">
        <v>8011.24</v>
      </c>
      <c r="F111" s="3">
        <f t="shared" si="2"/>
        <v>-8.0946450809463721E-3</v>
      </c>
      <c r="G111" s="3">
        <f t="shared" si="2"/>
        <v>-1.4268136627620831E-2</v>
      </c>
      <c r="H111" s="4">
        <f t="shared" si="3"/>
        <v>0</v>
      </c>
    </row>
    <row r="112" spans="2:8" x14ac:dyDescent="0.3">
      <c r="B112" t="s">
        <v>184</v>
      </c>
      <c r="C112">
        <v>80.3</v>
      </c>
      <c r="D112">
        <v>8127.2</v>
      </c>
      <c r="F112" s="3">
        <f t="shared" si="2"/>
        <v>0</v>
      </c>
      <c r="G112" s="3">
        <f t="shared" si="2"/>
        <v>0</v>
      </c>
      <c r="H112" s="4">
        <f t="shared" si="3"/>
        <v>3.9690824168290284E-3</v>
      </c>
    </row>
    <row r="113" spans="2:8" x14ac:dyDescent="0.3">
      <c r="B113" t="s">
        <v>185</v>
      </c>
      <c r="C113">
        <v>80.3</v>
      </c>
      <c r="D113">
        <v>8127.2</v>
      </c>
      <c r="F113" s="3">
        <f t="shared" si="2"/>
        <v>0</v>
      </c>
      <c r="G113" s="3">
        <f t="shared" si="2"/>
        <v>3.9690824168290284E-3</v>
      </c>
      <c r="H113" s="4">
        <f t="shared" si="3"/>
        <v>-1.5357612454432568E-2</v>
      </c>
    </row>
    <row r="114" spans="2:8" x14ac:dyDescent="0.3">
      <c r="B114" t="s">
        <v>186</v>
      </c>
      <c r="C114">
        <v>80.3</v>
      </c>
      <c r="D114">
        <v>8095.07</v>
      </c>
      <c r="F114" s="3">
        <f t="shared" si="2"/>
        <v>-1.9536019536019689E-2</v>
      </c>
      <c r="G114" s="3">
        <f t="shared" si="2"/>
        <v>-1.5357612454432568E-2</v>
      </c>
      <c r="H114" s="4">
        <f t="shared" si="3"/>
        <v>-7.1348697005069184E-4</v>
      </c>
    </row>
    <row r="115" spans="2:8" x14ac:dyDescent="0.3">
      <c r="B115" t="s">
        <v>187</v>
      </c>
      <c r="C115">
        <v>81.900000000000006</v>
      </c>
      <c r="D115">
        <v>8221.33</v>
      </c>
      <c r="F115" s="3">
        <f t="shared" si="2"/>
        <v>-7.2727272727272085E-3</v>
      </c>
      <c r="G115" s="3">
        <f t="shared" si="2"/>
        <v>-7.1348697005069184E-4</v>
      </c>
      <c r="H115" s="4">
        <f t="shared" si="3"/>
        <v>4.0015083453233125E-3</v>
      </c>
    </row>
    <row r="116" spans="2:8" x14ac:dyDescent="0.3">
      <c r="B116" t="s">
        <v>188</v>
      </c>
      <c r="C116">
        <v>82.5</v>
      </c>
      <c r="D116">
        <v>8227.2000000000007</v>
      </c>
      <c r="F116" s="3">
        <f t="shared" si="2"/>
        <v>3.6496350364962904E-3</v>
      </c>
      <c r="G116" s="3">
        <f t="shared" si="2"/>
        <v>4.0015083453233125E-3</v>
      </c>
      <c r="H116" s="4">
        <f t="shared" si="3"/>
        <v>-3.9049486682207757E-5</v>
      </c>
    </row>
    <row r="117" spans="2:8" x14ac:dyDescent="0.3">
      <c r="B117" t="s">
        <v>189</v>
      </c>
      <c r="C117">
        <v>82.2</v>
      </c>
      <c r="D117">
        <v>8194.41</v>
      </c>
      <c r="F117" s="3">
        <f t="shared" si="2"/>
        <v>-1.8214936247722413E-3</v>
      </c>
      <c r="G117" s="3">
        <f t="shared" si="2"/>
        <v>-3.9049486682207757E-5</v>
      </c>
      <c r="H117" s="4">
        <f t="shared" si="3"/>
        <v>1.5007729958631533E-3</v>
      </c>
    </row>
    <row r="118" spans="2:8" x14ac:dyDescent="0.3">
      <c r="B118" t="s">
        <v>190</v>
      </c>
      <c r="C118">
        <v>82.35</v>
      </c>
      <c r="D118">
        <v>8194.73</v>
      </c>
      <c r="F118" s="3">
        <f t="shared" si="2"/>
        <v>4.8810250152531154E-3</v>
      </c>
      <c r="G118" s="3">
        <f t="shared" si="2"/>
        <v>1.5007729958631533E-3</v>
      </c>
      <c r="H118" s="4">
        <f t="shared" si="3"/>
        <v>-1.8274020028229421E-3</v>
      </c>
    </row>
    <row r="119" spans="2:8" x14ac:dyDescent="0.3">
      <c r="B119" t="s">
        <v>191</v>
      </c>
      <c r="C119">
        <v>81.95</v>
      </c>
      <c r="D119">
        <v>8182.45</v>
      </c>
      <c r="F119" s="3">
        <f t="shared" si="2"/>
        <v>-6.0975609756097615E-4</v>
      </c>
      <c r="G119" s="3">
        <f t="shared" si="2"/>
        <v>-1.8274020028229421E-3</v>
      </c>
      <c r="H119" s="4">
        <f t="shared" si="3"/>
        <v>1.0596093437942322E-2</v>
      </c>
    </row>
    <row r="120" spans="2:8" x14ac:dyDescent="0.3">
      <c r="B120" t="s">
        <v>192</v>
      </c>
      <c r="C120">
        <v>82</v>
      </c>
      <c r="D120">
        <v>8197.43</v>
      </c>
      <c r="F120" s="3">
        <f t="shared" si="2"/>
        <v>2.1806853582554409E-2</v>
      </c>
      <c r="G120" s="3">
        <f t="shared" si="2"/>
        <v>1.0596093437942322E-2</v>
      </c>
      <c r="H120" s="4">
        <f t="shared" si="3"/>
        <v>-6.1409527543619946E-3</v>
      </c>
    </row>
    <row r="121" spans="2:8" x14ac:dyDescent="0.3">
      <c r="B121" t="s">
        <v>193</v>
      </c>
      <c r="C121">
        <v>80.25</v>
      </c>
      <c r="D121">
        <v>8111.48</v>
      </c>
      <c r="F121" s="3">
        <f t="shared" si="2"/>
        <v>-2.4860161591050423E-3</v>
      </c>
      <c r="G121" s="3">
        <f t="shared" si="2"/>
        <v>-6.1409527543619946E-3</v>
      </c>
      <c r="H121" s="4">
        <f t="shared" si="3"/>
        <v>6.5471184096632662E-4</v>
      </c>
    </row>
    <row r="122" spans="2:8" x14ac:dyDescent="0.3">
      <c r="B122" t="s">
        <v>194</v>
      </c>
      <c r="C122">
        <v>80.45</v>
      </c>
      <c r="D122">
        <v>8161.6</v>
      </c>
      <c r="F122" s="3">
        <f t="shared" si="2"/>
        <v>1.2445550715620701E-3</v>
      </c>
      <c r="G122" s="3">
        <f t="shared" si="2"/>
        <v>6.5471184096632662E-4</v>
      </c>
      <c r="H122" s="4">
        <f t="shared" si="3"/>
        <v>-2.1727375269451343E-3</v>
      </c>
    </row>
    <row r="123" spans="2:8" x14ac:dyDescent="0.3">
      <c r="B123" t="s">
        <v>195</v>
      </c>
      <c r="C123">
        <v>80.349999999999994</v>
      </c>
      <c r="D123">
        <v>8156.26</v>
      </c>
      <c r="F123" s="3">
        <f t="shared" si="2"/>
        <v>-1.2430080795525766E-3</v>
      </c>
      <c r="G123" s="3">
        <f t="shared" si="2"/>
        <v>-2.1727375269451343E-3</v>
      </c>
      <c r="H123" s="4">
        <f t="shared" si="3"/>
        <v>3.8920063421650219E-3</v>
      </c>
    </row>
    <row r="124" spans="2:8" x14ac:dyDescent="0.3">
      <c r="B124" t="s">
        <v>196</v>
      </c>
      <c r="C124">
        <v>80.45</v>
      </c>
      <c r="D124">
        <v>8174.02</v>
      </c>
      <c r="F124" s="3">
        <f t="shared" si="2"/>
        <v>-3.7151702786377694E-3</v>
      </c>
      <c r="G124" s="3">
        <f t="shared" si="2"/>
        <v>3.8920063421650219E-3</v>
      </c>
      <c r="H124" s="4">
        <f t="shared" si="3"/>
        <v>-9.8242322055575038E-5</v>
      </c>
    </row>
    <row r="125" spans="2:8" x14ac:dyDescent="0.3">
      <c r="B125" t="s">
        <v>197</v>
      </c>
      <c r="C125">
        <v>80.75</v>
      </c>
      <c r="D125">
        <v>8142.33</v>
      </c>
      <c r="F125" s="3">
        <f t="shared" si="2"/>
        <v>1.2399256044637319E-3</v>
      </c>
      <c r="G125" s="3">
        <f t="shared" si="2"/>
        <v>-9.8242322055575038E-5</v>
      </c>
      <c r="H125" s="4">
        <f t="shared" si="3"/>
        <v>3.2055743977845719E-3</v>
      </c>
    </row>
    <row r="126" spans="2:8" x14ac:dyDescent="0.3">
      <c r="B126" t="s">
        <v>198</v>
      </c>
      <c r="C126">
        <v>80.650000000000006</v>
      </c>
      <c r="D126">
        <v>8143.13</v>
      </c>
      <c r="F126" s="3">
        <f t="shared" si="2"/>
        <v>-7.9950799507993997E-3</v>
      </c>
      <c r="G126" s="3">
        <f t="shared" si="2"/>
        <v>3.2055743977845719E-3</v>
      </c>
      <c r="H126" s="4">
        <f t="shared" si="3"/>
        <v>9.849538563363236E-3</v>
      </c>
    </row>
    <row r="127" spans="2:8" x14ac:dyDescent="0.3">
      <c r="B127" t="s">
        <v>199</v>
      </c>
      <c r="C127">
        <v>81.3</v>
      </c>
      <c r="D127">
        <v>8117.11</v>
      </c>
      <c r="F127" s="3">
        <f t="shared" si="2"/>
        <v>6.1881188118810826E-3</v>
      </c>
      <c r="G127" s="3">
        <f t="shared" si="2"/>
        <v>9.849538563363236E-3</v>
      </c>
      <c r="H127" s="4">
        <f t="shared" si="3"/>
        <v>9.2551320089953037E-3</v>
      </c>
    </row>
    <row r="128" spans="2:8" x14ac:dyDescent="0.3">
      <c r="B128" t="s">
        <v>200</v>
      </c>
      <c r="C128">
        <v>80.8</v>
      </c>
      <c r="D128">
        <v>8037.94</v>
      </c>
      <c r="F128" s="3">
        <f t="shared" si="2"/>
        <v>9.3691442848220507E-3</v>
      </c>
      <c r="G128" s="3">
        <f t="shared" si="2"/>
        <v>9.2551320089953037E-3</v>
      </c>
      <c r="H128" s="4">
        <f t="shared" si="3"/>
        <v>8.3588559939529183E-3</v>
      </c>
    </row>
    <row r="129" spans="2:8" x14ac:dyDescent="0.3">
      <c r="B129" t="s">
        <v>201</v>
      </c>
      <c r="C129">
        <v>80.05</v>
      </c>
      <c r="D129">
        <v>7964.23</v>
      </c>
      <c r="F129" s="3">
        <f t="shared" si="2"/>
        <v>5.6532663316584131E-3</v>
      </c>
      <c r="G129" s="3">
        <f t="shared" si="2"/>
        <v>8.3588559939529183E-3</v>
      </c>
      <c r="H129" s="4">
        <f t="shared" si="3"/>
        <v>-5.4724006411749349E-3</v>
      </c>
    </row>
    <row r="130" spans="2:8" x14ac:dyDescent="0.3">
      <c r="B130" t="s">
        <v>202</v>
      </c>
      <c r="C130">
        <v>79.599999999999994</v>
      </c>
      <c r="D130">
        <v>7898.21</v>
      </c>
      <c r="F130" s="3">
        <f t="shared" si="2"/>
        <v>-1.2547051442911572E-3</v>
      </c>
      <c r="G130" s="3">
        <f t="shared" si="2"/>
        <v>-5.4724006411749349E-3</v>
      </c>
      <c r="H130" s="4">
        <f t="shared" si="3"/>
        <v>-1.4278781289136622E-2</v>
      </c>
    </row>
    <row r="131" spans="2:8" x14ac:dyDescent="0.3">
      <c r="B131" t="s">
        <v>203</v>
      </c>
      <c r="C131">
        <v>79.7</v>
      </c>
      <c r="D131">
        <v>7941.67</v>
      </c>
      <c r="F131" s="3">
        <f t="shared" si="2"/>
        <v>-1.1779293242405453E-2</v>
      </c>
      <c r="G131" s="3">
        <f t="shared" si="2"/>
        <v>-1.4278781289136622E-2</v>
      </c>
      <c r="H131" s="4">
        <f t="shared" si="3"/>
        <v>-3.5249548249211005E-3</v>
      </c>
    </row>
    <row r="132" spans="2:8" x14ac:dyDescent="0.3">
      <c r="B132" t="s">
        <v>204</v>
      </c>
      <c r="C132">
        <v>80.650000000000006</v>
      </c>
      <c r="D132">
        <v>8056.71</v>
      </c>
      <c r="F132" s="3">
        <f t="shared" ref="F132:G195" si="4">+C132/C133-1</f>
        <v>2.4860161591051533E-3</v>
      </c>
      <c r="G132" s="3">
        <f t="shared" si="4"/>
        <v>-3.5249548249211005E-3</v>
      </c>
      <c r="H132" s="4">
        <f t="shared" ref="H132:H195" si="5">+G133</f>
        <v>8.1120677294066468E-3</v>
      </c>
    </row>
    <row r="133" spans="2:8" x14ac:dyDescent="0.3">
      <c r="B133" t="s">
        <v>205</v>
      </c>
      <c r="C133">
        <v>80.45</v>
      </c>
      <c r="D133">
        <v>8085.21</v>
      </c>
      <c r="F133" s="3">
        <f t="shared" si="4"/>
        <v>3.7429819089207506E-3</v>
      </c>
      <c r="G133" s="3">
        <f t="shared" si="4"/>
        <v>8.1120677294066468E-3</v>
      </c>
      <c r="H133" s="4">
        <f t="shared" si="5"/>
        <v>5.1623269197991206E-3</v>
      </c>
    </row>
    <row r="134" spans="2:8" x14ac:dyDescent="0.3">
      <c r="B134" t="s">
        <v>206</v>
      </c>
      <c r="C134">
        <v>80.150000000000006</v>
      </c>
      <c r="D134">
        <v>8020.15</v>
      </c>
      <c r="F134" s="3">
        <f t="shared" si="4"/>
        <v>5.0156739811912932E-3</v>
      </c>
      <c r="G134" s="3">
        <f t="shared" si="4"/>
        <v>5.1623269197991206E-3</v>
      </c>
      <c r="H134" s="4">
        <f t="shared" si="5"/>
        <v>2.6391211505312651E-2</v>
      </c>
    </row>
    <row r="135" spans="2:8" x14ac:dyDescent="0.3">
      <c r="B135" t="s">
        <v>207</v>
      </c>
      <c r="C135">
        <v>79.75</v>
      </c>
      <c r="D135">
        <v>7978.96</v>
      </c>
      <c r="F135" s="3">
        <f t="shared" si="4"/>
        <v>2.9696578437701682E-2</v>
      </c>
      <c r="G135" s="3">
        <f t="shared" si="4"/>
        <v>2.6391211505312651E-2</v>
      </c>
      <c r="H135" s="4">
        <f t="shared" si="5"/>
        <v>2.3610538693184191E-2</v>
      </c>
    </row>
    <row r="136" spans="2:8" x14ac:dyDescent="0.3">
      <c r="B136" t="s">
        <v>208</v>
      </c>
      <c r="C136">
        <v>77.45</v>
      </c>
      <c r="D136">
        <v>7773.8</v>
      </c>
      <c r="F136" s="3">
        <f t="shared" si="4"/>
        <v>2.786994027869949E-2</v>
      </c>
      <c r="G136" s="3">
        <f t="shared" si="4"/>
        <v>2.3610538693184191E-2</v>
      </c>
      <c r="H136" s="4">
        <f t="shared" si="5"/>
        <v>-1.9709107055728703E-2</v>
      </c>
    </row>
    <row r="137" spans="2:8" x14ac:dyDescent="0.3">
      <c r="B137" t="s">
        <v>209</v>
      </c>
      <c r="C137">
        <v>75.349999999999994</v>
      </c>
      <c r="D137">
        <v>7594.49</v>
      </c>
      <c r="F137" s="3">
        <f t="shared" si="4"/>
        <v>-5.2805280528053222E-3</v>
      </c>
      <c r="G137" s="3">
        <f t="shared" si="4"/>
        <v>-1.9709107055728703E-2</v>
      </c>
      <c r="H137" s="4">
        <f t="shared" si="5"/>
        <v>-3.4384679143218633E-2</v>
      </c>
    </row>
    <row r="138" spans="2:8" x14ac:dyDescent="0.3">
      <c r="B138" t="s">
        <v>210</v>
      </c>
      <c r="C138">
        <v>75.75</v>
      </c>
      <c r="D138">
        <v>7747.18</v>
      </c>
      <c r="F138" s="3">
        <f t="shared" si="4"/>
        <v>-1.5594541910331383E-2</v>
      </c>
      <c r="G138" s="3">
        <f t="shared" si="4"/>
        <v>-3.4384679143218633E-2</v>
      </c>
      <c r="H138" s="4">
        <f t="shared" si="5"/>
        <v>6.3859892074147329E-3</v>
      </c>
    </row>
    <row r="139" spans="2:8" x14ac:dyDescent="0.3">
      <c r="B139" t="s">
        <v>211</v>
      </c>
      <c r="C139">
        <v>76.95</v>
      </c>
      <c r="D139">
        <v>8023.05</v>
      </c>
      <c r="F139" s="3">
        <f t="shared" si="4"/>
        <v>1.3012361743658385E-3</v>
      </c>
      <c r="G139" s="3">
        <f t="shared" si="4"/>
        <v>6.3859892074147329E-3</v>
      </c>
      <c r="H139" s="4">
        <f t="shared" si="5"/>
        <v>4.5855779226917637E-3</v>
      </c>
    </row>
    <row r="140" spans="2:8" x14ac:dyDescent="0.3">
      <c r="B140" t="s">
        <v>212</v>
      </c>
      <c r="C140">
        <v>76.849999999999994</v>
      </c>
      <c r="D140">
        <v>7972.14</v>
      </c>
      <c r="F140" s="3">
        <f t="shared" si="4"/>
        <v>6.5487884741322056E-3</v>
      </c>
      <c r="G140" s="3">
        <f t="shared" si="4"/>
        <v>4.5855779226917637E-3</v>
      </c>
      <c r="H140" s="4">
        <f t="shared" si="5"/>
        <v>4.4973431119639251E-3</v>
      </c>
    </row>
    <row r="141" spans="2:8" x14ac:dyDescent="0.3">
      <c r="B141" t="s">
        <v>213</v>
      </c>
      <c r="C141">
        <v>76.349999999999994</v>
      </c>
      <c r="D141">
        <v>7935.75</v>
      </c>
      <c r="F141" s="3">
        <f t="shared" si="4"/>
        <v>5.2666227781434927E-3</v>
      </c>
      <c r="G141" s="3">
        <f t="shared" si="4"/>
        <v>4.4973431119639251E-3</v>
      </c>
      <c r="H141" s="4">
        <f t="shared" si="5"/>
        <v>2.4192304251835495E-2</v>
      </c>
    </row>
    <row r="142" spans="2:8" x14ac:dyDescent="0.3">
      <c r="B142" t="s">
        <v>214</v>
      </c>
      <c r="C142">
        <v>75.95</v>
      </c>
      <c r="D142">
        <v>7900.22</v>
      </c>
      <c r="F142" s="3">
        <f t="shared" si="4"/>
        <v>1.46960587842353E-2</v>
      </c>
      <c r="G142" s="3">
        <f t="shared" si="4"/>
        <v>2.4192304251835495E-2</v>
      </c>
      <c r="H142" s="4">
        <f t="shared" si="5"/>
        <v>1.0340997503490712E-2</v>
      </c>
    </row>
    <row r="143" spans="2:8" x14ac:dyDescent="0.3">
      <c r="B143" t="s">
        <v>215</v>
      </c>
      <c r="C143">
        <v>74.849999999999994</v>
      </c>
      <c r="D143">
        <v>7713.61</v>
      </c>
      <c r="F143" s="3">
        <f t="shared" si="4"/>
        <v>1.6293279022403073E-2</v>
      </c>
      <c r="G143" s="3">
        <f t="shared" si="4"/>
        <v>1.0340997503490712E-2</v>
      </c>
      <c r="H143" s="4">
        <f t="shared" si="5"/>
        <v>-5.8376272382670846E-3</v>
      </c>
    </row>
    <row r="144" spans="2:8" x14ac:dyDescent="0.3">
      <c r="B144" t="s">
        <v>216</v>
      </c>
      <c r="C144">
        <v>73.650000000000006</v>
      </c>
      <c r="D144">
        <v>7634.66</v>
      </c>
      <c r="F144" s="3">
        <f t="shared" si="4"/>
        <v>0</v>
      </c>
      <c r="G144" s="3">
        <f t="shared" si="4"/>
        <v>-5.8376272382670846E-3</v>
      </c>
      <c r="H144" s="4">
        <f t="shared" si="5"/>
        <v>5.3307011469123644E-3</v>
      </c>
    </row>
    <row r="145" spans="2:8" x14ac:dyDescent="0.3">
      <c r="B145" t="s">
        <v>217</v>
      </c>
      <c r="C145">
        <v>73.650000000000006</v>
      </c>
      <c r="D145">
        <v>7679.49</v>
      </c>
      <c r="F145" s="3">
        <f t="shared" si="4"/>
        <v>1.3596193065943396E-3</v>
      </c>
      <c r="G145" s="3">
        <f t="shared" si="4"/>
        <v>5.3307011469123644E-3</v>
      </c>
      <c r="H145" s="4">
        <f t="shared" si="5"/>
        <v>-1.8449440079153501E-2</v>
      </c>
    </row>
    <row r="146" spans="2:8" x14ac:dyDescent="0.3">
      <c r="B146" t="s">
        <v>218</v>
      </c>
      <c r="C146">
        <v>73.55</v>
      </c>
      <c r="D146">
        <v>7638.77</v>
      </c>
      <c r="F146" s="3">
        <f t="shared" si="4"/>
        <v>-2.0639147802929414E-2</v>
      </c>
      <c r="G146" s="3">
        <f t="shared" si="4"/>
        <v>-1.8449440079153501E-2</v>
      </c>
      <c r="H146" s="4">
        <f t="shared" si="5"/>
        <v>-1.7716160253246627E-2</v>
      </c>
    </row>
    <row r="147" spans="2:8" x14ac:dyDescent="0.3">
      <c r="B147" t="s">
        <v>219</v>
      </c>
      <c r="C147">
        <v>75.099999999999994</v>
      </c>
      <c r="D147">
        <v>7782.35</v>
      </c>
      <c r="F147" s="3">
        <f t="shared" si="4"/>
        <v>-1.5081967213114833E-2</v>
      </c>
      <c r="G147" s="3">
        <f t="shared" si="4"/>
        <v>-1.7716160253246627E-2</v>
      </c>
      <c r="H147" s="4">
        <f t="shared" si="5"/>
        <v>-1.9023444996811745E-2</v>
      </c>
    </row>
    <row r="148" spans="2:8" x14ac:dyDescent="0.3">
      <c r="B148" t="s">
        <v>220</v>
      </c>
      <c r="C148">
        <v>76.25</v>
      </c>
      <c r="D148">
        <v>7922.71</v>
      </c>
      <c r="F148" s="3">
        <f t="shared" si="4"/>
        <v>-1.9922879177377895E-2</v>
      </c>
      <c r="G148" s="3">
        <f t="shared" si="4"/>
        <v>-1.9023444996811745E-2</v>
      </c>
      <c r="H148" s="4">
        <f t="shared" si="5"/>
        <v>-8.2775032663044978E-3</v>
      </c>
    </row>
    <row r="149" spans="2:8" x14ac:dyDescent="0.3">
      <c r="B149" t="s">
        <v>221</v>
      </c>
      <c r="C149">
        <v>77.8</v>
      </c>
      <c r="D149">
        <v>8076.35</v>
      </c>
      <c r="F149" s="3">
        <f t="shared" si="4"/>
        <v>-5.1150895140665842E-3</v>
      </c>
      <c r="G149" s="3">
        <f t="shared" si="4"/>
        <v>-8.2775032663044978E-3</v>
      </c>
      <c r="H149" s="4">
        <f t="shared" si="5"/>
        <v>-8.7660575137115115E-3</v>
      </c>
    </row>
    <row r="150" spans="2:8" x14ac:dyDescent="0.3">
      <c r="B150" t="s">
        <v>222</v>
      </c>
      <c r="C150">
        <v>78.2</v>
      </c>
      <c r="D150">
        <v>8143.76</v>
      </c>
      <c r="F150" s="3">
        <f t="shared" si="4"/>
        <v>-1.2626262626262652E-2</v>
      </c>
      <c r="G150" s="3">
        <f t="shared" si="4"/>
        <v>-8.7660575137115115E-3</v>
      </c>
      <c r="H150" s="4">
        <f t="shared" si="5"/>
        <v>6.0984719531520515E-3</v>
      </c>
    </row>
    <row r="151" spans="2:8" x14ac:dyDescent="0.3">
      <c r="B151" t="s">
        <v>223</v>
      </c>
      <c r="C151">
        <v>79.2</v>
      </c>
      <c r="D151">
        <v>8215.7800000000007</v>
      </c>
      <c r="F151" s="3">
        <f t="shared" si="4"/>
        <v>1.8975332068311701E-3</v>
      </c>
      <c r="G151" s="3">
        <f t="shared" si="4"/>
        <v>6.0984719531520515E-3</v>
      </c>
      <c r="H151" s="4">
        <f t="shared" si="5"/>
        <v>2.1574787688380948E-3</v>
      </c>
    </row>
    <row r="152" spans="2:8" x14ac:dyDescent="0.3">
      <c r="B152" t="s">
        <v>224</v>
      </c>
      <c r="C152">
        <v>79.05</v>
      </c>
      <c r="D152">
        <v>8165.98</v>
      </c>
      <c r="F152" s="3">
        <f t="shared" si="4"/>
        <v>6.3291139240506666E-4</v>
      </c>
      <c r="G152" s="3">
        <f t="shared" si="4"/>
        <v>2.1574787688380948E-3</v>
      </c>
      <c r="H152" s="4">
        <f t="shared" si="5"/>
        <v>-6.9974725255976811E-3</v>
      </c>
    </row>
    <row r="153" spans="2:8" x14ac:dyDescent="0.3">
      <c r="B153" t="s">
        <v>225</v>
      </c>
      <c r="C153">
        <v>79</v>
      </c>
      <c r="D153">
        <v>8148.4</v>
      </c>
      <c r="F153" s="3">
        <f t="shared" si="4"/>
        <v>-8.7829360100376563E-3</v>
      </c>
      <c r="G153" s="3">
        <f t="shared" si="4"/>
        <v>-6.9974725255976811E-3</v>
      </c>
      <c r="H153" s="4">
        <f t="shared" si="5"/>
        <v>2.4787643561259287E-3</v>
      </c>
    </row>
    <row r="154" spans="2:8" x14ac:dyDescent="0.3">
      <c r="B154" t="s">
        <v>226</v>
      </c>
      <c r="C154">
        <v>79.7</v>
      </c>
      <c r="D154">
        <v>8205.82</v>
      </c>
      <c r="F154" s="3">
        <f t="shared" si="4"/>
        <v>1.270648030495547E-2</v>
      </c>
      <c r="G154" s="3">
        <f t="shared" si="4"/>
        <v>2.4787643561259287E-3</v>
      </c>
      <c r="H154" s="4">
        <f t="shared" si="5"/>
        <v>-3.7595449112873824E-3</v>
      </c>
    </row>
    <row r="155" spans="2:8" x14ac:dyDescent="0.3">
      <c r="B155" t="s">
        <v>227</v>
      </c>
      <c r="C155">
        <v>78.7</v>
      </c>
      <c r="D155">
        <v>8185.53</v>
      </c>
      <c r="F155" s="3">
        <f t="shared" si="4"/>
        <v>-2.5348542458808465E-3</v>
      </c>
      <c r="G155" s="3">
        <f t="shared" si="4"/>
        <v>-3.7595449112873824E-3</v>
      </c>
      <c r="H155" s="4">
        <f t="shared" si="5"/>
        <v>-7.418610916145929E-3</v>
      </c>
    </row>
    <row r="156" spans="2:8" x14ac:dyDescent="0.3">
      <c r="B156" t="s">
        <v>228</v>
      </c>
      <c r="C156">
        <v>78.900000000000006</v>
      </c>
      <c r="D156">
        <v>8216.42</v>
      </c>
      <c r="F156" s="3">
        <f t="shared" si="4"/>
        <v>-8.1709616593336198E-3</v>
      </c>
      <c r="G156" s="3">
        <f t="shared" si="4"/>
        <v>-7.418610916145929E-3</v>
      </c>
      <c r="H156" s="4">
        <f t="shared" si="5"/>
        <v>-1.7630495209498553E-3</v>
      </c>
    </row>
    <row r="157" spans="2:8" x14ac:dyDescent="0.3">
      <c r="B157" t="s">
        <v>229</v>
      </c>
      <c r="C157">
        <v>79.55</v>
      </c>
      <c r="D157">
        <v>8277.83</v>
      </c>
      <c r="F157" s="3">
        <f t="shared" si="4"/>
        <v>-6.2814070351757678E-4</v>
      </c>
      <c r="G157" s="3">
        <f t="shared" si="4"/>
        <v>-1.7630495209498553E-3</v>
      </c>
      <c r="H157" s="4">
        <f t="shared" si="5"/>
        <v>7.6431882666734285E-3</v>
      </c>
    </row>
    <row r="158" spans="2:8" x14ac:dyDescent="0.3">
      <c r="B158" t="s">
        <v>230</v>
      </c>
      <c r="C158">
        <v>79.599999999999994</v>
      </c>
      <c r="D158">
        <v>8292.4500000000007</v>
      </c>
      <c r="F158" s="3">
        <f t="shared" si="4"/>
        <v>3.150598613736566E-3</v>
      </c>
      <c r="G158" s="3">
        <f t="shared" si="4"/>
        <v>7.6431882666734285E-3</v>
      </c>
      <c r="H158" s="4">
        <f t="shared" si="5"/>
        <v>7.5836138111393669E-3</v>
      </c>
    </row>
    <row r="159" spans="2:8" x14ac:dyDescent="0.3">
      <c r="B159" t="s">
        <v>231</v>
      </c>
      <c r="C159">
        <v>79.349999999999994</v>
      </c>
      <c r="D159">
        <v>8229.5499999999993</v>
      </c>
      <c r="F159" s="3">
        <f t="shared" si="4"/>
        <v>5.7034220532317104E-3</v>
      </c>
      <c r="G159" s="3">
        <f t="shared" si="4"/>
        <v>7.5836138111393669E-3</v>
      </c>
      <c r="H159" s="4">
        <f t="shared" si="5"/>
        <v>5.2146151990586365E-3</v>
      </c>
    </row>
    <row r="160" spans="2:8" x14ac:dyDescent="0.3">
      <c r="B160" t="s">
        <v>232</v>
      </c>
      <c r="C160">
        <v>78.900000000000006</v>
      </c>
      <c r="D160">
        <v>8167.61</v>
      </c>
      <c r="F160" s="3">
        <f t="shared" si="4"/>
        <v>1.3487475915221703E-2</v>
      </c>
      <c r="G160" s="3">
        <f t="shared" si="4"/>
        <v>5.2146151990586365E-3</v>
      </c>
      <c r="H160" s="4">
        <f t="shared" si="5"/>
        <v>1.0795600152267992E-2</v>
      </c>
    </row>
    <row r="161" spans="2:8" x14ac:dyDescent="0.3">
      <c r="B161" t="s">
        <v>233</v>
      </c>
      <c r="C161">
        <v>77.849999999999994</v>
      </c>
      <c r="D161">
        <v>8125.24</v>
      </c>
      <c r="F161" s="3">
        <f t="shared" si="4"/>
        <v>1.1038961038960959E-2</v>
      </c>
      <c r="G161" s="3">
        <f t="shared" si="4"/>
        <v>1.0795600152267992E-2</v>
      </c>
      <c r="H161" s="4">
        <f t="shared" si="5"/>
        <v>5.1467370237454624E-3</v>
      </c>
    </row>
    <row r="162" spans="2:8" x14ac:dyDescent="0.3">
      <c r="B162" t="s">
        <v>234</v>
      </c>
      <c r="C162">
        <v>77</v>
      </c>
      <c r="D162">
        <v>8038.46</v>
      </c>
      <c r="F162" s="3">
        <f t="shared" si="4"/>
        <v>2.5982678214523602E-2</v>
      </c>
      <c r="G162" s="3">
        <f t="shared" si="4"/>
        <v>5.1467370237454624E-3</v>
      </c>
      <c r="H162" s="4">
        <f t="shared" si="5"/>
        <v>1.119134532589694E-2</v>
      </c>
    </row>
    <row r="163" spans="2:8" x14ac:dyDescent="0.3">
      <c r="B163" t="s">
        <v>235</v>
      </c>
      <c r="C163">
        <v>75.05</v>
      </c>
      <c r="D163">
        <v>7997.3</v>
      </c>
      <c r="F163" s="3">
        <f t="shared" si="4"/>
        <v>1.7627118644067741E-2</v>
      </c>
      <c r="G163" s="3">
        <f t="shared" si="4"/>
        <v>1.119134532589694E-2</v>
      </c>
      <c r="H163" s="4">
        <f t="shared" si="5"/>
        <v>-8.1691211234611316E-3</v>
      </c>
    </row>
    <row r="164" spans="2:8" x14ac:dyDescent="0.3">
      <c r="B164" t="s">
        <v>236</v>
      </c>
      <c r="C164">
        <v>73.75</v>
      </c>
      <c r="D164">
        <v>7908.79</v>
      </c>
      <c r="F164" s="3">
        <f t="shared" si="4"/>
        <v>-9.4022834116856968E-3</v>
      </c>
      <c r="G164" s="3">
        <f t="shared" si="4"/>
        <v>-8.1691211234611316E-3</v>
      </c>
      <c r="H164" s="4">
        <f t="shared" si="5"/>
        <v>8.4952622818954548E-3</v>
      </c>
    </row>
    <row r="165" spans="2:8" x14ac:dyDescent="0.3">
      <c r="B165" t="s">
        <v>237</v>
      </c>
      <c r="C165">
        <v>74.45</v>
      </c>
      <c r="D165">
        <v>7973.93</v>
      </c>
      <c r="F165" s="3">
        <f t="shared" si="4"/>
        <v>1.499659168370826E-2</v>
      </c>
      <c r="G165" s="3">
        <f t="shared" si="4"/>
        <v>8.4952622818954548E-3</v>
      </c>
      <c r="H165" s="4">
        <f t="shared" si="5"/>
        <v>-2.3972464470284338E-3</v>
      </c>
    </row>
    <row r="166" spans="2:8" x14ac:dyDescent="0.3">
      <c r="B166" t="s">
        <v>238</v>
      </c>
      <c r="C166">
        <v>73.349999999999994</v>
      </c>
      <c r="D166">
        <v>7906.76</v>
      </c>
      <c r="F166" s="3">
        <f t="shared" si="4"/>
        <v>6.8212824010904782E-4</v>
      </c>
      <c r="G166" s="3">
        <f t="shared" si="4"/>
        <v>-2.3972464470284338E-3</v>
      </c>
      <c r="H166" s="4">
        <f t="shared" si="5"/>
        <v>0</v>
      </c>
    </row>
    <row r="167" spans="2:8" x14ac:dyDescent="0.3">
      <c r="B167" t="s">
        <v>239</v>
      </c>
      <c r="C167">
        <v>73.3</v>
      </c>
      <c r="D167">
        <v>7925.76</v>
      </c>
      <c r="F167" s="3">
        <f t="shared" si="4"/>
        <v>0</v>
      </c>
      <c r="G167" s="3">
        <f t="shared" si="4"/>
        <v>0</v>
      </c>
      <c r="H167" s="4">
        <f t="shared" si="5"/>
        <v>5.0609636247203049E-3</v>
      </c>
    </row>
    <row r="168" spans="2:8" x14ac:dyDescent="0.3">
      <c r="B168" t="s">
        <v>240</v>
      </c>
      <c r="C168">
        <v>73.3</v>
      </c>
      <c r="D168">
        <v>7925.76</v>
      </c>
      <c r="F168" s="3">
        <f t="shared" si="4"/>
        <v>9.6418732782368455E-3</v>
      </c>
      <c r="G168" s="3">
        <f t="shared" si="4"/>
        <v>5.0609636247203049E-3</v>
      </c>
      <c r="H168" s="4">
        <f t="shared" si="5"/>
        <v>-6.5546468326554974E-3</v>
      </c>
    </row>
    <row r="169" spans="2:8" x14ac:dyDescent="0.3">
      <c r="B169" t="s">
        <v>241</v>
      </c>
      <c r="C169">
        <v>72.599999999999994</v>
      </c>
      <c r="D169">
        <v>7885.85</v>
      </c>
      <c r="F169" s="3">
        <f t="shared" si="4"/>
        <v>-8.8737201365188811E-3</v>
      </c>
      <c r="G169" s="3">
        <f t="shared" si="4"/>
        <v>-6.5546468326554974E-3</v>
      </c>
      <c r="H169" s="4">
        <f t="shared" si="5"/>
        <v>3.7177391609000132E-4</v>
      </c>
    </row>
    <row r="170" spans="2:8" x14ac:dyDescent="0.3">
      <c r="B170" t="s">
        <v>242</v>
      </c>
      <c r="C170">
        <v>73.25</v>
      </c>
      <c r="D170">
        <v>7937.88</v>
      </c>
      <c r="F170" s="3">
        <f t="shared" si="4"/>
        <v>6.8306010928953498E-4</v>
      </c>
      <c r="G170" s="3">
        <f t="shared" si="4"/>
        <v>3.7177391609000132E-4</v>
      </c>
      <c r="H170" s="4">
        <f t="shared" si="5"/>
        <v>1.405504188525164E-2</v>
      </c>
    </row>
    <row r="171" spans="2:8" x14ac:dyDescent="0.3">
      <c r="B171" t="s">
        <v>243</v>
      </c>
      <c r="C171">
        <v>73.2</v>
      </c>
      <c r="D171">
        <v>7934.93</v>
      </c>
      <c r="F171" s="3">
        <f t="shared" si="4"/>
        <v>1.5961138098542715E-2</v>
      </c>
      <c r="G171" s="3">
        <f t="shared" si="4"/>
        <v>1.405504188525164E-2</v>
      </c>
      <c r="H171" s="4">
        <f t="shared" si="5"/>
        <v>1.1550493820776664E-2</v>
      </c>
    </row>
    <row r="172" spans="2:8" x14ac:dyDescent="0.3">
      <c r="B172" t="s">
        <v>244</v>
      </c>
      <c r="C172">
        <v>72.05</v>
      </c>
      <c r="D172">
        <v>7824.95</v>
      </c>
      <c r="F172" s="3">
        <f t="shared" si="4"/>
        <v>1.837455830388679E-2</v>
      </c>
      <c r="G172" s="3">
        <f t="shared" si="4"/>
        <v>1.1550493820776664E-2</v>
      </c>
      <c r="H172" s="4">
        <f t="shared" si="5"/>
        <v>-2.2404317313236E-3</v>
      </c>
    </row>
    <row r="173" spans="2:8" x14ac:dyDescent="0.3">
      <c r="B173" t="s">
        <v>245</v>
      </c>
      <c r="C173">
        <v>70.75</v>
      </c>
      <c r="D173">
        <v>7735.6</v>
      </c>
      <c r="F173" s="3">
        <f t="shared" si="4"/>
        <v>-8.4092501751926729E-3</v>
      </c>
      <c r="G173" s="3">
        <f t="shared" si="4"/>
        <v>-2.2404317313236E-3</v>
      </c>
      <c r="H173" s="4">
        <f t="shared" si="5"/>
        <v>0</v>
      </c>
    </row>
    <row r="174" spans="2:8" x14ac:dyDescent="0.3">
      <c r="B174" t="s">
        <v>246</v>
      </c>
      <c r="C174">
        <v>71.349999999999994</v>
      </c>
      <c r="D174">
        <v>7752.97</v>
      </c>
      <c r="F174" s="3">
        <f t="shared" si="4"/>
        <v>0</v>
      </c>
      <c r="G174" s="3">
        <f t="shared" si="4"/>
        <v>0</v>
      </c>
      <c r="H174" s="4">
        <f t="shared" si="5"/>
        <v>-1.2446055628302255E-2</v>
      </c>
    </row>
    <row r="175" spans="2:8" x14ac:dyDescent="0.3">
      <c r="B175" t="s">
        <v>247</v>
      </c>
      <c r="C175">
        <v>71.349999999999994</v>
      </c>
      <c r="D175">
        <v>7752.97</v>
      </c>
      <c r="F175" s="3">
        <f t="shared" si="4"/>
        <v>-1.7894012388162572E-2</v>
      </c>
      <c r="G175" s="3">
        <f t="shared" si="4"/>
        <v>-1.2446055628302255E-2</v>
      </c>
      <c r="H175" s="4">
        <f t="shared" si="5"/>
        <v>-1.5930516923902349E-2</v>
      </c>
    </row>
    <row r="176" spans="2:8" x14ac:dyDescent="0.3">
      <c r="B176" t="s">
        <v>248</v>
      </c>
      <c r="C176">
        <v>72.650000000000006</v>
      </c>
      <c r="D176">
        <v>7850.68</v>
      </c>
      <c r="F176" s="3">
        <f t="shared" si="4"/>
        <v>-8.1911262798634032E-3</v>
      </c>
      <c r="G176" s="3">
        <f t="shared" si="4"/>
        <v>-1.5930516923902349E-2</v>
      </c>
      <c r="H176" s="4">
        <f t="shared" si="5"/>
        <v>2.1254011820346363E-3</v>
      </c>
    </row>
    <row r="177" spans="2:8" x14ac:dyDescent="0.3">
      <c r="B177" t="s">
        <v>249</v>
      </c>
      <c r="C177">
        <v>73.25</v>
      </c>
      <c r="D177">
        <v>7977.77</v>
      </c>
      <c r="F177" s="3">
        <f t="shared" si="4"/>
        <v>6.8306010928953498E-4</v>
      </c>
      <c r="G177" s="3">
        <f t="shared" si="4"/>
        <v>2.1254011820346363E-3</v>
      </c>
      <c r="H177" s="4">
        <f t="shared" si="5"/>
        <v>-1.710863246997929E-2</v>
      </c>
    </row>
    <row r="178" spans="2:8" x14ac:dyDescent="0.3">
      <c r="B178" t="s">
        <v>250</v>
      </c>
      <c r="C178">
        <v>73.2</v>
      </c>
      <c r="D178">
        <v>7960.85</v>
      </c>
      <c r="F178" s="3">
        <f t="shared" si="4"/>
        <v>-2.1390374331550777E-2</v>
      </c>
      <c r="G178" s="3">
        <f t="shared" si="4"/>
        <v>-1.710863246997929E-2</v>
      </c>
      <c r="H178" s="4">
        <f t="shared" si="5"/>
        <v>3.2852647231740306E-4</v>
      </c>
    </row>
    <row r="179" spans="2:8" x14ac:dyDescent="0.3">
      <c r="B179" t="s">
        <v>251</v>
      </c>
      <c r="C179">
        <v>74.8</v>
      </c>
      <c r="D179">
        <v>8099.42</v>
      </c>
      <c r="F179" s="3">
        <f t="shared" si="4"/>
        <v>2.0093770931011168E-3</v>
      </c>
      <c r="G179" s="3">
        <f t="shared" si="4"/>
        <v>3.2852647231740306E-4</v>
      </c>
      <c r="H179" s="4">
        <f t="shared" si="5"/>
        <v>2.4241133662985526E-3</v>
      </c>
    </row>
    <row r="180" spans="2:8" x14ac:dyDescent="0.3">
      <c r="B180" t="s">
        <v>252</v>
      </c>
      <c r="C180">
        <v>74.650000000000006</v>
      </c>
      <c r="D180">
        <v>8096.76</v>
      </c>
      <c r="F180" s="3">
        <f t="shared" si="4"/>
        <v>6.7024128686332674E-4</v>
      </c>
      <c r="G180" s="3">
        <f t="shared" si="4"/>
        <v>2.4241133662985526E-3</v>
      </c>
      <c r="H180" s="4">
        <f t="shared" si="5"/>
        <v>-3.3540060570136365E-4</v>
      </c>
    </row>
    <row r="181" spans="2:8" x14ac:dyDescent="0.3">
      <c r="B181" t="s">
        <v>253</v>
      </c>
      <c r="C181">
        <v>74.599999999999994</v>
      </c>
      <c r="D181">
        <v>8077.18</v>
      </c>
      <c r="F181" s="3">
        <f t="shared" si="4"/>
        <v>-1.3386880856761652E-3</v>
      </c>
      <c r="G181" s="3">
        <f t="shared" si="4"/>
        <v>-3.3540060570136365E-4</v>
      </c>
      <c r="H181" s="4">
        <f t="shared" si="5"/>
        <v>-3.6439014284586069E-3</v>
      </c>
    </row>
    <row r="182" spans="2:8" x14ac:dyDescent="0.3">
      <c r="B182" t="s">
        <v>254</v>
      </c>
      <c r="C182">
        <v>74.7</v>
      </c>
      <c r="D182">
        <v>8079.89</v>
      </c>
      <c r="F182" s="3">
        <f t="shared" si="4"/>
        <v>2.6845637583892135E-3</v>
      </c>
      <c r="G182" s="3">
        <f t="shared" si="4"/>
        <v>-3.6439014284586069E-3</v>
      </c>
      <c r="H182" s="4">
        <f t="shared" si="5"/>
        <v>-6.1558862061824593E-3</v>
      </c>
    </row>
    <row r="183" spans="2:8" x14ac:dyDescent="0.3">
      <c r="B183" t="s">
        <v>255</v>
      </c>
      <c r="C183">
        <v>74.5</v>
      </c>
      <c r="D183">
        <v>8109.44</v>
      </c>
      <c r="F183" s="3">
        <f t="shared" si="4"/>
        <v>-6.7069081153581234E-4</v>
      </c>
      <c r="G183" s="3">
        <f t="shared" si="4"/>
        <v>-6.1558862061824593E-3</v>
      </c>
      <c r="H183" s="4">
        <f t="shared" si="5"/>
        <v>-3.33456700097845E-3</v>
      </c>
    </row>
    <row r="184" spans="2:8" x14ac:dyDescent="0.3">
      <c r="B184" t="s">
        <v>256</v>
      </c>
      <c r="C184">
        <v>74.55</v>
      </c>
      <c r="D184">
        <v>8159.67</v>
      </c>
      <c r="F184" s="3">
        <f t="shared" si="4"/>
        <v>6.7521944632005226E-3</v>
      </c>
      <c r="G184" s="3">
        <f t="shared" si="4"/>
        <v>-3.33456700097845E-3</v>
      </c>
      <c r="H184" s="4">
        <f t="shared" si="5"/>
        <v>4.1961249932538358E-3</v>
      </c>
    </row>
    <row r="185" spans="2:8" x14ac:dyDescent="0.3">
      <c r="B185" t="s">
        <v>257</v>
      </c>
      <c r="C185">
        <v>74.05</v>
      </c>
      <c r="D185">
        <v>8186.97</v>
      </c>
      <c r="F185" s="3">
        <f t="shared" si="4"/>
        <v>-1.3486176668915384E-3</v>
      </c>
      <c r="G185" s="3">
        <f t="shared" si="4"/>
        <v>4.1961249932538358E-3</v>
      </c>
      <c r="H185" s="4">
        <f t="shared" si="5"/>
        <v>1.3445043880366825E-2</v>
      </c>
    </row>
    <row r="186" spans="2:8" x14ac:dyDescent="0.3">
      <c r="B186" t="s">
        <v>258</v>
      </c>
      <c r="C186">
        <v>74.150000000000006</v>
      </c>
      <c r="D186">
        <v>8152.76</v>
      </c>
      <c r="F186" s="3">
        <f t="shared" si="4"/>
        <v>4.7425474254743083E-3</v>
      </c>
      <c r="G186" s="3">
        <f t="shared" si="4"/>
        <v>1.3445043880366825E-2</v>
      </c>
      <c r="H186" s="4">
        <f t="shared" si="5"/>
        <v>3.7431687170912387E-3</v>
      </c>
    </row>
    <row r="187" spans="2:8" x14ac:dyDescent="0.3">
      <c r="B187" t="s">
        <v>259</v>
      </c>
      <c r="C187">
        <v>73.8</v>
      </c>
      <c r="D187">
        <v>8044.6</v>
      </c>
      <c r="F187" s="3">
        <f t="shared" si="4"/>
        <v>8.8858509911140526E-3</v>
      </c>
      <c r="G187" s="3">
        <f t="shared" si="4"/>
        <v>3.7431687170912387E-3</v>
      </c>
      <c r="H187" s="4">
        <f t="shared" si="5"/>
        <v>-7.9790549806757483E-4</v>
      </c>
    </row>
    <row r="188" spans="2:8" x14ac:dyDescent="0.3">
      <c r="B188" t="s">
        <v>260</v>
      </c>
      <c r="C188">
        <v>73.150000000000006</v>
      </c>
      <c r="D188">
        <v>8014.6</v>
      </c>
      <c r="F188" s="3">
        <f t="shared" si="4"/>
        <v>-2.7266530334013606E-3</v>
      </c>
      <c r="G188" s="3">
        <f t="shared" si="4"/>
        <v>-7.9790549806757483E-4</v>
      </c>
      <c r="H188" s="4">
        <f t="shared" si="5"/>
        <v>1.090685440471062E-2</v>
      </c>
    </row>
    <row r="189" spans="2:8" x14ac:dyDescent="0.3">
      <c r="B189" t="s">
        <v>261</v>
      </c>
      <c r="C189">
        <v>73.349999999999994</v>
      </c>
      <c r="D189">
        <v>8021</v>
      </c>
      <c r="F189" s="3">
        <f t="shared" si="4"/>
        <v>1.1026878015161889E-2</v>
      </c>
      <c r="G189" s="3">
        <f t="shared" si="4"/>
        <v>1.090685440471062E-2</v>
      </c>
      <c r="H189" s="4">
        <f t="shared" si="5"/>
        <v>1.8703827813855378E-2</v>
      </c>
    </row>
    <row r="190" spans="2:8" x14ac:dyDescent="0.3">
      <c r="B190" t="s">
        <v>262</v>
      </c>
      <c r="C190">
        <v>72.55</v>
      </c>
      <c r="D190">
        <v>7934.46</v>
      </c>
      <c r="F190" s="3">
        <f t="shared" si="4"/>
        <v>1.1149825783972167E-2</v>
      </c>
      <c r="G190" s="3">
        <f t="shared" si="4"/>
        <v>1.8703827813855378E-2</v>
      </c>
      <c r="H190" s="4">
        <f t="shared" si="5"/>
        <v>4.7990216188182888E-3</v>
      </c>
    </row>
    <row r="191" spans="2:8" x14ac:dyDescent="0.3">
      <c r="B191" t="s">
        <v>263</v>
      </c>
      <c r="C191">
        <v>71.75</v>
      </c>
      <c r="D191">
        <v>7788.78</v>
      </c>
      <c r="F191" s="3">
        <f t="shared" si="4"/>
        <v>-1.3917884481557952E-3</v>
      </c>
      <c r="G191" s="3">
        <f t="shared" si="4"/>
        <v>4.7990216188182888E-3</v>
      </c>
      <c r="H191" s="4">
        <f t="shared" si="5"/>
        <v>-8.4387052209452529E-3</v>
      </c>
    </row>
    <row r="192" spans="2:8" x14ac:dyDescent="0.3">
      <c r="B192" t="s">
        <v>264</v>
      </c>
      <c r="C192">
        <v>71.849999999999994</v>
      </c>
      <c r="D192">
        <v>7751.58</v>
      </c>
      <c r="F192" s="3">
        <f t="shared" si="4"/>
        <v>-2.083333333333437E-3</v>
      </c>
      <c r="G192" s="3">
        <f t="shared" si="4"/>
        <v>-8.4387052209452529E-3</v>
      </c>
      <c r="H192" s="4">
        <f t="shared" si="5"/>
        <v>7.2410083297365091E-3</v>
      </c>
    </row>
    <row r="193" spans="2:8" x14ac:dyDescent="0.3">
      <c r="B193" t="s">
        <v>265</v>
      </c>
      <c r="C193">
        <v>72</v>
      </c>
      <c r="D193">
        <v>7817.55</v>
      </c>
      <c r="F193" s="3">
        <f t="shared" si="4"/>
        <v>5.5865921787709993E-3</v>
      </c>
      <c r="G193" s="3">
        <f t="shared" si="4"/>
        <v>7.2410083297365091E-3</v>
      </c>
      <c r="H193" s="4">
        <f t="shared" si="5"/>
        <v>-8.85658637810538E-4</v>
      </c>
    </row>
    <row r="194" spans="2:8" x14ac:dyDescent="0.3">
      <c r="B194" t="s">
        <v>266</v>
      </c>
      <c r="C194">
        <v>71.599999999999994</v>
      </c>
      <c r="D194">
        <v>7761.35</v>
      </c>
      <c r="F194" s="3">
        <f t="shared" si="4"/>
        <v>8.4507042253521014E-3</v>
      </c>
      <c r="G194" s="3">
        <f t="shared" si="4"/>
        <v>-8.85658637810538E-4</v>
      </c>
      <c r="H194" s="4">
        <f t="shared" si="5"/>
        <v>1.2322656564590195E-2</v>
      </c>
    </row>
    <row r="195" spans="2:8" x14ac:dyDescent="0.3">
      <c r="B195" t="s">
        <v>267</v>
      </c>
      <c r="C195">
        <v>71</v>
      </c>
      <c r="D195">
        <v>7768.23</v>
      </c>
      <c r="F195" s="3">
        <f t="shared" si="4"/>
        <v>2.3054755043227626E-2</v>
      </c>
      <c r="G195" s="3">
        <f t="shared" si="4"/>
        <v>1.2322656564590195E-2</v>
      </c>
      <c r="H195" s="4">
        <f t="shared" si="5"/>
        <v>-7.5195846768092434E-3</v>
      </c>
    </row>
    <row r="196" spans="2:8" x14ac:dyDescent="0.3">
      <c r="B196" t="s">
        <v>268</v>
      </c>
      <c r="C196">
        <v>69.400000000000006</v>
      </c>
      <c r="D196">
        <v>7673.67</v>
      </c>
      <c r="F196" s="3">
        <f t="shared" ref="F196:G259" si="6">+C196/C197-1</f>
        <v>-1.4388489208632116E-3</v>
      </c>
      <c r="G196" s="3">
        <f t="shared" si="6"/>
        <v>-7.5195846768092434E-3</v>
      </c>
      <c r="H196" s="4">
        <f t="shared" ref="H196:H259" si="7">+G197</f>
        <v>5.6540163416289868E-3</v>
      </c>
    </row>
    <row r="197" spans="2:8" x14ac:dyDescent="0.3">
      <c r="B197" t="s">
        <v>269</v>
      </c>
      <c r="C197">
        <v>69.5</v>
      </c>
      <c r="D197">
        <v>7731.81</v>
      </c>
      <c r="F197" s="3">
        <f t="shared" si="6"/>
        <v>1.4598540145985384E-2</v>
      </c>
      <c r="G197" s="3">
        <f t="shared" si="6"/>
        <v>5.6540163416289868E-3</v>
      </c>
      <c r="H197" s="4">
        <f t="shared" si="7"/>
        <v>-1.5311434971548077E-2</v>
      </c>
    </row>
    <row r="198" spans="2:8" x14ac:dyDescent="0.3">
      <c r="B198" t="s">
        <v>270</v>
      </c>
      <c r="C198">
        <v>68.5</v>
      </c>
      <c r="D198">
        <v>7688.34</v>
      </c>
      <c r="F198" s="3">
        <f t="shared" si="6"/>
        <v>-1.7216642754662836E-2</v>
      </c>
      <c r="G198" s="3">
        <f t="shared" si="6"/>
        <v>-1.5311434971548077E-2</v>
      </c>
      <c r="H198" s="4">
        <f t="shared" si="7"/>
        <v>-4.7405507655753354E-3</v>
      </c>
    </row>
    <row r="199" spans="2:8" x14ac:dyDescent="0.3">
      <c r="B199" t="s">
        <v>271</v>
      </c>
      <c r="C199">
        <v>69.7</v>
      </c>
      <c r="D199">
        <v>7807.89</v>
      </c>
      <c r="F199" s="3">
        <f t="shared" si="6"/>
        <v>-4.9964311206280865E-3</v>
      </c>
      <c r="G199" s="3">
        <f t="shared" si="6"/>
        <v>-4.7405507655753354E-3</v>
      </c>
      <c r="H199" s="4">
        <f t="shared" si="7"/>
        <v>6.0826018095194723E-3</v>
      </c>
    </row>
    <row r="200" spans="2:8" x14ac:dyDescent="0.3">
      <c r="B200" t="s">
        <v>272</v>
      </c>
      <c r="C200">
        <v>70.05</v>
      </c>
      <c r="D200">
        <v>7845.08</v>
      </c>
      <c r="F200" s="3">
        <f t="shared" si="6"/>
        <v>-4.9715909090910504E-3</v>
      </c>
      <c r="G200" s="3">
        <f t="shared" si="6"/>
        <v>6.0826018095194723E-3</v>
      </c>
      <c r="H200" s="4">
        <f t="shared" si="7"/>
        <v>2.8383734718180342E-3</v>
      </c>
    </row>
    <row r="201" spans="2:8" x14ac:dyDescent="0.3">
      <c r="B201" t="s">
        <v>273</v>
      </c>
      <c r="C201">
        <v>70.400000000000006</v>
      </c>
      <c r="D201">
        <v>7797.65</v>
      </c>
      <c r="F201" s="3">
        <f t="shared" si="6"/>
        <v>-1.469559132260323E-2</v>
      </c>
      <c r="G201" s="3">
        <f t="shared" si="6"/>
        <v>2.8383734718180342E-3</v>
      </c>
      <c r="H201" s="4">
        <f t="shared" si="7"/>
        <v>0</v>
      </c>
    </row>
    <row r="202" spans="2:8" x14ac:dyDescent="0.3">
      <c r="B202" t="s">
        <v>274</v>
      </c>
      <c r="C202">
        <v>71.45</v>
      </c>
      <c r="D202">
        <v>7775.58</v>
      </c>
      <c r="F202" s="3">
        <f t="shared" si="6"/>
        <v>0</v>
      </c>
      <c r="G202" s="3">
        <f t="shared" si="6"/>
        <v>0</v>
      </c>
      <c r="H202" s="4">
        <f t="shared" si="7"/>
        <v>0</v>
      </c>
    </row>
    <row r="203" spans="2:8" x14ac:dyDescent="0.3">
      <c r="B203" t="s">
        <v>275</v>
      </c>
      <c r="C203">
        <v>71.45</v>
      </c>
      <c r="D203">
        <v>7775.58</v>
      </c>
      <c r="F203" s="3">
        <f t="shared" si="6"/>
        <v>0</v>
      </c>
      <c r="G203" s="3">
        <f t="shared" si="6"/>
        <v>0</v>
      </c>
      <c r="H203" s="4">
        <f t="shared" si="7"/>
        <v>-1.5046184871224444E-2</v>
      </c>
    </row>
    <row r="204" spans="2:8" x14ac:dyDescent="0.3">
      <c r="B204" t="s">
        <v>276</v>
      </c>
      <c r="C204">
        <v>71.45</v>
      </c>
      <c r="D204">
        <v>7775.58</v>
      </c>
      <c r="F204" s="3">
        <f t="shared" si="6"/>
        <v>-1.516195727084757E-2</v>
      </c>
      <c r="G204" s="3">
        <f t="shared" si="6"/>
        <v>-1.5046184871224444E-2</v>
      </c>
      <c r="H204" s="4">
        <f t="shared" si="7"/>
        <v>5.257816369903745E-3</v>
      </c>
    </row>
    <row r="205" spans="2:8" x14ac:dyDescent="0.3">
      <c r="B205" t="s">
        <v>277</v>
      </c>
      <c r="C205">
        <v>72.55</v>
      </c>
      <c r="D205">
        <v>7894.36</v>
      </c>
      <c r="F205" s="3">
        <f t="shared" si="6"/>
        <v>2.7643400138217533E-3</v>
      </c>
      <c r="G205" s="3">
        <f t="shared" si="6"/>
        <v>5.257816369903745E-3</v>
      </c>
      <c r="H205" s="4">
        <f t="shared" si="7"/>
        <v>4.4588429684688791E-4</v>
      </c>
    </row>
    <row r="206" spans="2:8" x14ac:dyDescent="0.3">
      <c r="B206" t="s">
        <v>278</v>
      </c>
      <c r="C206">
        <v>72.349999999999994</v>
      </c>
      <c r="D206">
        <v>7853.07</v>
      </c>
      <c r="F206" s="3">
        <f t="shared" si="6"/>
        <v>1.6151685393258397E-2</v>
      </c>
      <c r="G206" s="3">
        <f t="shared" si="6"/>
        <v>4.4588429684688791E-4</v>
      </c>
      <c r="H206" s="4">
        <f t="shared" si="7"/>
        <v>4.5932262391088496E-3</v>
      </c>
    </row>
    <row r="207" spans="2:8" x14ac:dyDescent="0.3">
      <c r="B207" t="s">
        <v>279</v>
      </c>
      <c r="C207">
        <v>71.2</v>
      </c>
      <c r="D207">
        <v>7849.57</v>
      </c>
      <c r="F207" s="3">
        <f t="shared" si="6"/>
        <v>1.9327129563350143E-2</v>
      </c>
      <c r="G207" s="3">
        <f t="shared" si="6"/>
        <v>4.5932262391088496E-3</v>
      </c>
      <c r="H207" s="4">
        <f t="shared" si="7"/>
        <v>-6.1194715198447103E-3</v>
      </c>
    </row>
    <row r="208" spans="2:8" x14ac:dyDescent="0.3">
      <c r="B208" t="s">
        <v>280</v>
      </c>
      <c r="C208">
        <v>69.849999999999994</v>
      </c>
      <c r="D208">
        <v>7813.68</v>
      </c>
      <c r="F208" s="3">
        <f t="shared" si="6"/>
        <v>-1.4114326040931546E-2</v>
      </c>
      <c r="G208" s="3">
        <f t="shared" si="6"/>
        <v>-6.1194715198447103E-3</v>
      </c>
      <c r="H208" s="4">
        <f t="shared" si="7"/>
        <v>-6.9021010733374411E-3</v>
      </c>
    </row>
    <row r="209" spans="2:8" x14ac:dyDescent="0.3">
      <c r="B209" t="s">
        <v>281</v>
      </c>
      <c r="C209">
        <v>70.849999999999994</v>
      </c>
      <c r="D209">
        <v>7861.79</v>
      </c>
      <c r="F209" s="3">
        <f t="shared" si="6"/>
        <v>-1.4603616133518904E-2</v>
      </c>
      <c r="G209" s="3">
        <f t="shared" si="6"/>
        <v>-6.9021010733374411E-3</v>
      </c>
      <c r="H209" s="4">
        <f t="shared" si="7"/>
        <v>-4.714650493529593E-3</v>
      </c>
    </row>
    <row r="210" spans="2:8" x14ac:dyDescent="0.3">
      <c r="B210" t="s">
        <v>282</v>
      </c>
      <c r="C210">
        <v>71.900000000000006</v>
      </c>
      <c r="D210">
        <v>7916.43</v>
      </c>
      <c r="F210" s="3">
        <f t="shared" si="6"/>
        <v>-5.5325034578145305E-3</v>
      </c>
      <c r="G210" s="3">
        <f t="shared" si="6"/>
        <v>-4.714650493529593E-3</v>
      </c>
      <c r="H210" s="4">
        <f t="shared" si="7"/>
        <v>-8.0353089659230825E-3</v>
      </c>
    </row>
    <row r="211" spans="2:8" x14ac:dyDescent="0.3">
      <c r="B211" t="s">
        <v>283</v>
      </c>
      <c r="C211">
        <v>72.3</v>
      </c>
      <c r="D211">
        <v>7953.93</v>
      </c>
      <c r="F211" s="3">
        <f t="shared" si="6"/>
        <v>-9.5890410958904271E-3</v>
      </c>
      <c r="G211" s="3">
        <f t="shared" si="6"/>
        <v>-8.0353089659230825E-3</v>
      </c>
      <c r="H211" s="4">
        <f t="shared" si="7"/>
        <v>2.4917390037795251E-3</v>
      </c>
    </row>
    <row r="212" spans="2:8" x14ac:dyDescent="0.3">
      <c r="B212" t="s">
        <v>284</v>
      </c>
      <c r="C212">
        <v>73</v>
      </c>
      <c r="D212">
        <v>8018.36</v>
      </c>
      <c r="F212" s="3">
        <f t="shared" si="6"/>
        <v>1.37174211248281E-3</v>
      </c>
      <c r="G212" s="3">
        <f t="shared" si="6"/>
        <v>2.4917390037795251E-3</v>
      </c>
      <c r="H212" s="4">
        <f t="shared" si="7"/>
        <v>1.3272677059817717E-2</v>
      </c>
    </row>
    <row r="213" spans="2:8" x14ac:dyDescent="0.3">
      <c r="B213" t="s">
        <v>285</v>
      </c>
      <c r="C213">
        <v>72.900000000000006</v>
      </c>
      <c r="D213">
        <v>7998.43</v>
      </c>
      <c r="F213" s="3">
        <f t="shared" si="6"/>
        <v>1.039501039501034E-2</v>
      </c>
      <c r="G213" s="3">
        <f t="shared" si="6"/>
        <v>1.3272677059817717E-2</v>
      </c>
      <c r="H213" s="4">
        <f t="shared" si="7"/>
        <v>-1.029989430540601E-2</v>
      </c>
    </row>
    <row r="214" spans="2:8" x14ac:dyDescent="0.3">
      <c r="B214" t="s">
        <v>286</v>
      </c>
      <c r="C214">
        <v>72.150000000000006</v>
      </c>
      <c r="D214">
        <v>7893.66</v>
      </c>
      <c r="F214" s="3">
        <f t="shared" si="6"/>
        <v>-6.9252077562320657E-4</v>
      </c>
      <c r="G214" s="3">
        <f t="shared" si="6"/>
        <v>-1.029989430540601E-2</v>
      </c>
      <c r="H214" s="4">
        <f t="shared" si="7"/>
        <v>5.8460824347816853E-4</v>
      </c>
    </row>
    <row r="215" spans="2:8" x14ac:dyDescent="0.3">
      <c r="B215" t="s">
        <v>287</v>
      </c>
      <c r="C215">
        <v>72.2</v>
      </c>
      <c r="D215">
        <v>7975.81</v>
      </c>
      <c r="F215" s="3">
        <f t="shared" si="6"/>
        <v>2.7777777777777679E-3</v>
      </c>
      <c r="G215" s="3">
        <f t="shared" si="6"/>
        <v>5.8460824347816853E-4</v>
      </c>
      <c r="H215" s="4">
        <f t="shared" si="7"/>
        <v>-5.9831926904789778E-3</v>
      </c>
    </row>
    <row r="216" spans="2:8" x14ac:dyDescent="0.3">
      <c r="B216" t="s">
        <v>288</v>
      </c>
      <c r="C216">
        <v>72</v>
      </c>
      <c r="D216">
        <v>7971.15</v>
      </c>
      <c r="F216" s="3">
        <f t="shared" si="6"/>
        <v>-2.7700831024931594E-3</v>
      </c>
      <c r="G216" s="3">
        <f t="shared" si="6"/>
        <v>-5.9831926904789778E-3</v>
      </c>
      <c r="H216" s="4">
        <f t="shared" si="7"/>
        <v>4.5799786284368427E-3</v>
      </c>
    </row>
    <row r="217" spans="2:8" x14ac:dyDescent="0.3">
      <c r="B217" t="s">
        <v>289</v>
      </c>
      <c r="C217">
        <v>72.2</v>
      </c>
      <c r="D217">
        <v>8019.13</v>
      </c>
      <c r="F217" s="3">
        <f t="shared" si="6"/>
        <v>7.6762037683182349E-3</v>
      </c>
      <c r="G217" s="3">
        <f t="shared" si="6"/>
        <v>4.5799786284368427E-3</v>
      </c>
      <c r="H217" s="4">
        <f t="shared" si="7"/>
        <v>3.9907733019404201E-3</v>
      </c>
    </row>
    <row r="218" spans="2:8" x14ac:dyDescent="0.3">
      <c r="B218" t="s">
        <v>290</v>
      </c>
      <c r="C218">
        <v>71.650000000000006</v>
      </c>
      <c r="D218">
        <v>7982.57</v>
      </c>
      <c r="F218" s="3">
        <f t="shared" si="6"/>
        <v>-4.8611111111109828E-3</v>
      </c>
      <c r="G218" s="3">
        <f t="shared" si="6"/>
        <v>3.9907733019404201E-3</v>
      </c>
      <c r="H218" s="4">
        <f t="shared" si="7"/>
        <v>-1.1076022184383194E-2</v>
      </c>
    </row>
    <row r="219" spans="2:8" x14ac:dyDescent="0.3">
      <c r="B219" t="s">
        <v>291</v>
      </c>
      <c r="C219">
        <v>72</v>
      </c>
      <c r="D219">
        <v>7950.84</v>
      </c>
      <c r="F219" s="3">
        <f t="shared" si="6"/>
        <v>-1.5721120984278913E-2</v>
      </c>
      <c r="G219" s="3">
        <f t="shared" si="6"/>
        <v>-1.1076022184383194E-2</v>
      </c>
      <c r="H219" s="4">
        <f t="shared" si="7"/>
        <v>9.7548171238674986E-3</v>
      </c>
    </row>
    <row r="220" spans="2:8" x14ac:dyDescent="0.3">
      <c r="B220" t="s">
        <v>292</v>
      </c>
      <c r="C220">
        <v>73.150000000000006</v>
      </c>
      <c r="D220">
        <v>8039.89</v>
      </c>
      <c r="F220" s="3">
        <f t="shared" si="6"/>
        <v>1.1756569847856335E-2</v>
      </c>
      <c r="G220" s="3">
        <f t="shared" si="6"/>
        <v>9.7548171238674986E-3</v>
      </c>
      <c r="H220" s="4">
        <f t="shared" si="7"/>
        <v>1.5119275131539878E-2</v>
      </c>
    </row>
    <row r="221" spans="2:8" x14ac:dyDescent="0.3">
      <c r="B221" t="s">
        <v>293</v>
      </c>
      <c r="C221">
        <v>72.3</v>
      </c>
      <c r="D221">
        <v>7962.22</v>
      </c>
      <c r="F221" s="3">
        <f t="shared" si="6"/>
        <v>9.0718771807396514E-3</v>
      </c>
      <c r="G221" s="3">
        <f t="shared" si="6"/>
        <v>1.5119275131539878E-2</v>
      </c>
      <c r="H221" s="4">
        <f t="shared" si="7"/>
        <v>-4.2401768179123334E-3</v>
      </c>
    </row>
    <row r="222" spans="2:8" x14ac:dyDescent="0.3">
      <c r="B222" t="s">
        <v>294</v>
      </c>
      <c r="C222">
        <v>71.650000000000006</v>
      </c>
      <c r="D222">
        <v>7843.63</v>
      </c>
      <c r="F222" s="3">
        <f t="shared" si="6"/>
        <v>-5.5517002081886258E-3</v>
      </c>
      <c r="G222" s="3">
        <f t="shared" si="6"/>
        <v>-4.2401768179123334E-3</v>
      </c>
      <c r="H222" s="4">
        <f t="shared" si="7"/>
        <v>1.06465829703426E-2</v>
      </c>
    </row>
    <row r="223" spans="2:8" x14ac:dyDescent="0.3">
      <c r="B223" t="s">
        <v>295</v>
      </c>
      <c r="C223">
        <v>72.05</v>
      </c>
      <c r="D223">
        <v>7877.03</v>
      </c>
      <c r="F223" s="3">
        <f t="shared" si="6"/>
        <v>6.2849162011173743E-3</v>
      </c>
      <c r="G223" s="3">
        <f t="shared" si="6"/>
        <v>1.06465829703426E-2</v>
      </c>
      <c r="H223" s="4">
        <f t="shared" si="7"/>
        <v>1.3588553831428651E-2</v>
      </c>
    </row>
    <row r="224" spans="2:8" x14ac:dyDescent="0.3">
      <c r="B224" t="s">
        <v>296</v>
      </c>
      <c r="C224">
        <v>71.599999999999994</v>
      </c>
      <c r="D224">
        <v>7794.05</v>
      </c>
      <c r="F224" s="3">
        <f t="shared" si="6"/>
        <v>-8.9965397923875701E-3</v>
      </c>
      <c r="G224" s="3">
        <f t="shared" si="6"/>
        <v>1.3588553831428651E-2</v>
      </c>
      <c r="H224" s="4">
        <f t="shared" si="7"/>
        <v>-1.5044171840435716E-2</v>
      </c>
    </row>
    <row r="225" spans="2:8" x14ac:dyDescent="0.3">
      <c r="B225" t="s">
        <v>297</v>
      </c>
      <c r="C225">
        <v>72.25</v>
      </c>
      <c r="D225">
        <v>7689.56</v>
      </c>
      <c r="F225" s="3">
        <f t="shared" si="6"/>
        <v>-1.4324693042291892E-2</v>
      </c>
      <c r="G225" s="3">
        <f t="shared" si="6"/>
        <v>-1.5044171840435716E-2</v>
      </c>
      <c r="H225" s="4">
        <f t="shared" si="7"/>
        <v>-1.9403403131825758E-2</v>
      </c>
    </row>
    <row r="226" spans="2:8" x14ac:dyDescent="0.3">
      <c r="B226" t="s">
        <v>298</v>
      </c>
      <c r="C226">
        <v>73.3</v>
      </c>
      <c r="D226">
        <v>7807.01</v>
      </c>
      <c r="F226" s="3">
        <f t="shared" si="6"/>
        <v>-1.2794612794612803E-2</v>
      </c>
      <c r="G226" s="3">
        <f t="shared" si="6"/>
        <v>-1.9403403131825758E-2</v>
      </c>
      <c r="H226" s="4">
        <f t="shared" si="7"/>
        <v>1.247939811988763E-2</v>
      </c>
    </row>
    <row r="227" spans="2:8" x14ac:dyDescent="0.3">
      <c r="B227" t="s">
        <v>299</v>
      </c>
      <c r="C227">
        <v>74.25</v>
      </c>
      <c r="D227">
        <v>7961.49</v>
      </c>
      <c r="F227" s="3">
        <f t="shared" si="6"/>
        <v>1.4344262295082011E-2</v>
      </c>
      <c r="G227" s="3">
        <f t="shared" si="6"/>
        <v>1.247939811988763E-2</v>
      </c>
      <c r="H227" s="4">
        <f t="shared" si="7"/>
        <v>-6.7263639360787275E-3</v>
      </c>
    </row>
    <row r="228" spans="2:8" x14ac:dyDescent="0.3">
      <c r="B228" t="s">
        <v>300</v>
      </c>
      <c r="C228">
        <v>73.2</v>
      </c>
      <c r="D228">
        <v>7863.36</v>
      </c>
      <c r="F228" s="3">
        <f t="shared" si="6"/>
        <v>-4.7586675730794115E-3</v>
      </c>
      <c r="G228" s="3">
        <f t="shared" si="6"/>
        <v>-6.7263639360787275E-3</v>
      </c>
      <c r="H228" s="4">
        <f t="shared" si="7"/>
        <v>-3.7225387261065057E-3</v>
      </c>
    </row>
    <row r="229" spans="2:8" x14ac:dyDescent="0.3">
      <c r="B229" t="s">
        <v>301</v>
      </c>
      <c r="C229">
        <v>73.55</v>
      </c>
      <c r="D229">
        <v>7916.61</v>
      </c>
      <c r="F229" s="3">
        <f t="shared" si="6"/>
        <v>1.0302197802197766E-2</v>
      </c>
      <c r="G229" s="3">
        <f t="shared" si="6"/>
        <v>-3.7225387261065057E-3</v>
      </c>
      <c r="H229" s="4">
        <f t="shared" si="7"/>
        <v>1.6944402140318449E-2</v>
      </c>
    </row>
    <row r="230" spans="2:8" x14ac:dyDescent="0.3">
      <c r="B230" t="s">
        <v>302</v>
      </c>
      <c r="C230">
        <v>72.8</v>
      </c>
      <c r="D230">
        <v>7946.19</v>
      </c>
      <c r="F230" s="3">
        <f t="shared" si="6"/>
        <v>6.9156293222683018E-3</v>
      </c>
      <c r="G230" s="3">
        <f t="shared" si="6"/>
        <v>1.6944402140318449E-2</v>
      </c>
      <c r="H230" s="4">
        <f t="shared" si="7"/>
        <v>-4.4009362501321592E-3</v>
      </c>
    </row>
    <row r="231" spans="2:8" x14ac:dyDescent="0.3">
      <c r="B231" t="s">
        <v>303</v>
      </c>
      <c r="C231">
        <v>72.3</v>
      </c>
      <c r="D231">
        <v>7813.79</v>
      </c>
      <c r="F231" s="3">
        <f t="shared" si="6"/>
        <v>1.3850415512464131E-3</v>
      </c>
      <c r="G231" s="3">
        <f t="shared" si="6"/>
        <v>-4.4009362501321592E-3</v>
      </c>
      <c r="H231" s="4">
        <f t="shared" si="7"/>
        <v>2.5041140976412413E-2</v>
      </c>
    </row>
    <row r="232" spans="2:8" x14ac:dyDescent="0.3">
      <c r="B232" t="s">
        <v>304</v>
      </c>
      <c r="C232">
        <v>72.2</v>
      </c>
      <c r="D232">
        <v>7848.33</v>
      </c>
      <c r="F232" s="3">
        <f t="shared" si="6"/>
        <v>1.833568406205921E-2</v>
      </c>
      <c r="G232" s="3">
        <f t="shared" si="6"/>
        <v>2.5041140976412413E-2</v>
      </c>
      <c r="H232" s="4">
        <f t="shared" si="7"/>
        <v>2.1340284021332367E-2</v>
      </c>
    </row>
    <row r="233" spans="2:8" x14ac:dyDescent="0.3">
      <c r="B233" t="s">
        <v>305</v>
      </c>
      <c r="C233">
        <v>70.900000000000006</v>
      </c>
      <c r="D233">
        <v>7656.6</v>
      </c>
      <c r="F233" s="3">
        <f t="shared" si="6"/>
        <v>1.9410496046010195E-2</v>
      </c>
      <c r="G233" s="3">
        <f t="shared" si="6"/>
        <v>2.1340284021332367E-2</v>
      </c>
      <c r="H233" s="4">
        <f t="shared" si="7"/>
        <v>-3.043353987943509E-2</v>
      </c>
    </row>
    <row r="234" spans="2:8" x14ac:dyDescent="0.3">
      <c r="B234" t="s">
        <v>306</v>
      </c>
      <c r="C234">
        <v>69.55</v>
      </c>
      <c r="D234">
        <v>7496.62</v>
      </c>
      <c r="F234" s="3">
        <f t="shared" si="6"/>
        <v>-3.2684283727399288E-2</v>
      </c>
      <c r="G234" s="3">
        <f t="shared" si="6"/>
        <v>-3.043353987943509E-2</v>
      </c>
      <c r="H234" s="4">
        <f t="shared" si="7"/>
        <v>1.9603680206560004E-2</v>
      </c>
    </row>
    <row r="235" spans="2:8" x14ac:dyDescent="0.3">
      <c r="B235" t="s">
        <v>307</v>
      </c>
      <c r="C235">
        <v>71.900000000000006</v>
      </c>
      <c r="D235">
        <v>7731.93</v>
      </c>
      <c r="F235" s="3">
        <f t="shared" si="6"/>
        <v>2.1306818181818121E-2</v>
      </c>
      <c r="G235" s="3">
        <f t="shared" si="6"/>
        <v>1.9603680206560004E-2</v>
      </c>
      <c r="H235" s="4">
        <f t="shared" si="7"/>
        <v>-2.2674988819738062E-2</v>
      </c>
    </row>
    <row r="236" spans="2:8" x14ac:dyDescent="0.3">
      <c r="B236" t="s">
        <v>308</v>
      </c>
      <c r="C236">
        <v>70.400000000000006</v>
      </c>
      <c r="D236">
        <v>7583.27</v>
      </c>
      <c r="F236" s="3">
        <f t="shared" si="6"/>
        <v>-1.8815331010452852E-2</v>
      </c>
      <c r="G236" s="3">
        <f t="shared" si="6"/>
        <v>-2.2674988819738062E-2</v>
      </c>
      <c r="H236" s="4">
        <f t="shared" si="7"/>
        <v>-2.5240793806131312E-2</v>
      </c>
    </row>
    <row r="237" spans="2:8" x14ac:dyDescent="0.3">
      <c r="B237" t="s">
        <v>309</v>
      </c>
      <c r="C237">
        <v>71.75</v>
      </c>
      <c r="D237">
        <v>7759.21</v>
      </c>
      <c r="F237" s="3">
        <f t="shared" si="6"/>
        <v>-2.9093369418132675E-2</v>
      </c>
      <c r="G237" s="3">
        <f t="shared" si="6"/>
        <v>-2.5240793806131312E-2</v>
      </c>
      <c r="H237" s="4">
        <f t="shared" si="7"/>
        <v>-5.4064522577903507E-3</v>
      </c>
    </row>
    <row r="238" spans="2:8" x14ac:dyDescent="0.3">
      <c r="B238" t="s">
        <v>310</v>
      </c>
      <c r="C238">
        <v>73.900000000000006</v>
      </c>
      <c r="D238">
        <v>7960.13</v>
      </c>
      <c r="F238" s="3">
        <f t="shared" si="6"/>
        <v>-8.0536912751677514E-3</v>
      </c>
      <c r="G238" s="3">
        <f t="shared" si="6"/>
        <v>-5.4064522577903507E-3</v>
      </c>
      <c r="H238" s="4">
        <f t="shared" si="7"/>
        <v>-1.4813374135558277E-2</v>
      </c>
    </row>
    <row r="239" spans="2:8" x14ac:dyDescent="0.3">
      <c r="B239" t="s">
        <v>311</v>
      </c>
      <c r="C239">
        <v>74.5</v>
      </c>
      <c r="D239">
        <v>8003.4</v>
      </c>
      <c r="F239" s="3">
        <f t="shared" si="6"/>
        <v>-2.4869109947644019E-2</v>
      </c>
      <c r="G239" s="3">
        <f t="shared" si="6"/>
        <v>-1.4813374135558277E-2</v>
      </c>
      <c r="H239" s="4">
        <f t="shared" si="7"/>
        <v>-8.936207071132185E-3</v>
      </c>
    </row>
    <row r="240" spans="2:8" x14ac:dyDescent="0.3">
      <c r="B240" t="s">
        <v>312</v>
      </c>
      <c r="C240">
        <v>76.400000000000006</v>
      </c>
      <c r="D240">
        <v>8123.74</v>
      </c>
      <c r="F240" s="3">
        <f t="shared" si="6"/>
        <v>-1.7363344051446905E-2</v>
      </c>
      <c r="G240" s="3">
        <f t="shared" si="6"/>
        <v>-8.936207071132185E-3</v>
      </c>
      <c r="H240" s="4">
        <f t="shared" si="7"/>
        <v>-1.3716777423628201E-2</v>
      </c>
    </row>
    <row r="241" spans="2:8" x14ac:dyDescent="0.3">
      <c r="B241" t="s">
        <v>313</v>
      </c>
      <c r="C241">
        <v>77.75</v>
      </c>
      <c r="D241">
        <v>8196.99</v>
      </c>
      <c r="F241" s="3">
        <f t="shared" si="6"/>
        <v>-9.5541401273885329E-3</v>
      </c>
      <c r="G241" s="3">
        <f t="shared" si="6"/>
        <v>-1.3716777423628201E-2</v>
      </c>
      <c r="H241" s="4">
        <f t="shared" si="7"/>
        <v>-1.0601203633255896E-3</v>
      </c>
    </row>
    <row r="242" spans="2:8" x14ac:dyDescent="0.3">
      <c r="B242" t="s">
        <v>314</v>
      </c>
      <c r="C242">
        <v>78.5</v>
      </c>
      <c r="D242">
        <v>8310.99</v>
      </c>
      <c r="F242" s="3">
        <f t="shared" si="6"/>
        <v>0</v>
      </c>
      <c r="G242" s="3">
        <f t="shared" si="6"/>
        <v>-1.0601203633255896E-3</v>
      </c>
      <c r="H242" s="4">
        <f t="shared" si="7"/>
        <v>2.0426160301326934E-2</v>
      </c>
    </row>
    <row r="243" spans="2:8" x14ac:dyDescent="0.3">
      <c r="B243" t="s">
        <v>315</v>
      </c>
      <c r="C243">
        <v>78.5</v>
      </c>
      <c r="D243">
        <v>8319.81</v>
      </c>
      <c r="F243" s="3">
        <f t="shared" si="6"/>
        <v>1.355713363460298E-2</v>
      </c>
      <c r="G243" s="3">
        <f t="shared" si="6"/>
        <v>2.0426160301326934E-2</v>
      </c>
      <c r="H243" s="4">
        <f t="shared" si="7"/>
        <v>-2.0355222115952976E-2</v>
      </c>
    </row>
    <row r="244" spans="2:8" x14ac:dyDescent="0.3">
      <c r="B244" t="s">
        <v>316</v>
      </c>
      <c r="C244">
        <v>77.45</v>
      </c>
      <c r="D244">
        <v>8153.27</v>
      </c>
      <c r="F244" s="3">
        <f t="shared" si="6"/>
        <v>-3.8485412787088724E-2</v>
      </c>
      <c r="G244" s="3">
        <f t="shared" si="6"/>
        <v>-2.0355222115952976E-2</v>
      </c>
      <c r="H244" s="4">
        <f t="shared" si="7"/>
        <v>9.8743515822419248E-4</v>
      </c>
    </row>
    <row r="245" spans="2:8" x14ac:dyDescent="0.3">
      <c r="B245" t="s">
        <v>317</v>
      </c>
      <c r="C245">
        <v>80.55</v>
      </c>
      <c r="D245">
        <v>8322.68</v>
      </c>
      <c r="F245" s="3">
        <f t="shared" si="6"/>
        <v>-3.7059175134489086E-2</v>
      </c>
      <c r="G245" s="3">
        <f t="shared" si="6"/>
        <v>9.8743515822419248E-4</v>
      </c>
      <c r="H245" s="4">
        <f t="shared" si="7"/>
        <v>7.4066983790803675E-3</v>
      </c>
    </row>
    <row r="246" spans="2:8" x14ac:dyDescent="0.3">
      <c r="B246" t="s">
        <v>318</v>
      </c>
      <c r="C246">
        <v>83.65</v>
      </c>
      <c r="D246">
        <v>8314.4699999999993</v>
      </c>
      <c r="F246" s="3">
        <f t="shared" si="6"/>
        <v>9.0470446320869424E-3</v>
      </c>
      <c r="G246" s="3">
        <f t="shared" si="6"/>
        <v>7.4066983790803675E-3</v>
      </c>
      <c r="H246" s="4">
        <f t="shared" si="7"/>
        <v>-2.148441986625782E-3</v>
      </c>
    </row>
    <row r="247" spans="2:8" x14ac:dyDescent="0.3">
      <c r="B247" t="s">
        <v>319</v>
      </c>
      <c r="C247">
        <v>82.9</v>
      </c>
      <c r="D247">
        <v>8253.34</v>
      </c>
      <c r="F247" s="3">
        <f t="shared" si="6"/>
        <v>0</v>
      </c>
      <c r="G247" s="3">
        <f t="shared" si="6"/>
        <v>-2.148441986625782E-3</v>
      </c>
      <c r="H247" s="4">
        <f t="shared" si="7"/>
        <v>2.9377503092696378E-2</v>
      </c>
    </row>
    <row r="248" spans="2:8" x14ac:dyDescent="0.3">
      <c r="B248" t="s">
        <v>320</v>
      </c>
      <c r="C248">
        <v>82.9</v>
      </c>
      <c r="D248">
        <v>8271.11</v>
      </c>
      <c r="F248" s="3">
        <f t="shared" si="6"/>
        <v>3.4310667498440361E-2</v>
      </c>
      <c r="G248" s="3">
        <f t="shared" si="6"/>
        <v>2.9377503092696378E-2</v>
      </c>
      <c r="H248" s="4">
        <f t="shared" si="7"/>
        <v>8.6262951367881424E-3</v>
      </c>
    </row>
    <row r="249" spans="2:8" x14ac:dyDescent="0.3">
      <c r="B249" t="s">
        <v>321</v>
      </c>
      <c r="C249">
        <v>80.150000000000006</v>
      </c>
      <c r="D249">
        <v>8035.06</v>
      </c>
      <c r="F249" s="3">
        <f t="shared" si="6"/>
        <v>5.6461731493100409E-3</v>
      </c>
      <c r="G249" s="3">
        <f t="shared" si="6"/>
        <v>8.6262951367881424E-3</v>
      </c>
      <c r="H249" s="4">
        <f t="shared" si="7"/>
        <v>-3.130198352091984E-2</v>
      </c>
    </row>
    <row r="250" spans="2:8" x14ac:dyDescent="0.3">
      <c r="B250" t="s">
        <v>322</v>
      </c>
      <c r="C250">
        <v>79.7</v>
      </c>
      <c r="D250">
        <v>7966.34</v>
      </c>
      <c r="F250" s="3">
        <f t="shared" si="6"/>
        <v>-2.5672371638141733E-2</v>
      </c>
      <c r="G250" s="3">
        <f t="shared" si="6"/>
        <v>-3.130198352091984E-2</v>
      </c>
      <c r="H250" s="4">
        <f t="shared" si="7"/>
        <v>1.5394341085654295E-2</v>
      </c>
    </row>
    <row r="251" spans="2:8" x14ac:dyDescent="0.3">
      <c r="B251" t="s">
        <v>323</v>
      </c>
      <c r="C251">
        <v>81.8</v>
      </c>
      <c r="D251">
        <v>8223.76</v>
      </c>
      <c r="F251" s="3">
        <f t="shared" si="6"/>
        <v>1.741293532338295E-2</v>
      </c>
      <c r="G251" s="3">
        <f t="shared" si="6"/>
        <v>1.5394341085654295E-2</v>
      </c>
      <c r="H251" s="4">
        <f t="shared" si="7"/>
        <v>-9.9295311657765506E-4</v>
      </c>
    </row>
    <row r="252" spans="2:8" x14ac:dyDescent="0.3">
      <c r="B252" t="s">
        <v>324</v>
      </c>
      <c r="C252">
        <v>80.400000000000006</v>
      </c>
      <c r="D252">
        <v>8099.08</v>
      </c>
      <c r="F252" s="3">
        <f t="shared" si="6"/>
        <v>6.2227753578114609E-4</v>
      </c>
      <c r="G252" s="3">
        <f t="shared" si="6"/>
        <v>-9.9295311657765506E-4</v>
      </c>
      <c r="H252" s="4">
        <f t="shared" si="7"/>
        <v>-2.3880647332420568E-2</v>
      </c>
    </row>
    <row r="253" spans="2:8" x14ac:dyDescent="0.3">
      <c r="B253" t="s">
        <v>325</v>
      </c>
      <c r="C253">
        <v>80.349999999999994</v>
      </c>
      <c r="D253">
        <v>8107.13</v>
      </c>
      <c r="F253" s="3">
        <f t="shared" si="6"/>
        <v>-2.723970944309928E-2</v>
      </c>
      <c r="G253" s="3">
        <f t="shared" si="6"/>
        <v>-2.3880647332420568E-2</v>
      </c>
      <c r="H253" s="4">
        <f t="shared" si="7"/>
        <v>-1.2996103308088314E-2</v>
      </c>
    </row>
    <row r="254" spans="2:8" x14ac:dyDescent="0.3">
      <c r="B254" t="s">
        <v>326</v>
      </c>
      <c r="C254">
        <v>82.6</v>
      </c>
      <c r="D254">
        <v>8305.4699999999993</v>
      </c>
      <c r="F254" s="3">
        <f t="shared" si="6"/>
        <v>-3.0175015087507973E-3</v>
      </c>
      <c r="G254" s="3">
        <f t="shared" si="6"/>
        <v>-1.2996103308088314E-2</v>
      </c>
      <c r="H254" s="4">
        <f t="shared" si="7"/>
        <v>9.936342120296926E-3</v>
      </c>
    </row>
    <row r="255" spans="2:8" x14ac:dyDescent="0.3">
      <c r="B255" t="s">
        <v>327</v>
      </c>
      <c r="C255">
        <v>82.85</v>
      </c>
      <c r="D255">
        <v>8414.83</v>
      </c>
      <c r="F255" s="3">
        <f t="shared" si="6"/>
        <v>1.1599511599511558E-2</v>
      </c>
      <c r="G255" s="3">
        <f t="shared" si="6"/>
        <v>9.936342120296926E-3</v>
      </c>
      <c r="H255" s="4">
        <f t="shared" si="7"/>
        <v>1.4429866853675533E-2</v>
      </c>
    </row>
    <row r="256" spans="2:8" x14ac:dyDescent="0.3">
      <c r="B256" t="s">
        <v>328</v>
      </c>
      <c r="C256">
        <v>81.900000000000006</v>
      </c>
      <c r="D256">
        <v>8332.0400000000009</v>
      </c>
      <c r="F256" s="3">
        <f t="shared" si="6"/>
        <v>1.4869888475836479E-2</v>
      </c>
      <c r="G256" s="3">
        <f t="shared" si="6"/>
        <v>1.4429866853675533E-2</v>
      </c>
      <c r="H256" s="4">
        <f t="shared" si="7"/>
        <v>-5.2995659587661281E-3</v>
      </c>
    </row>
    <row r="257" spans="2:8" x14ac:dyDescent="0.3">
      <c r="B257" t="s">
        <v>329</v>
      </c>
      <c r="C257">
        <v>80.7</v>
      </c>
      <c r="D257">
        <v>8213.52</v>
      </c>
      <c r="F257" s="3">
        <f t="shared" si="6"/>
        <v>-1.7052375152253219E-2</v>
      </c>
      <c r="G257" s="3">
        <f t="shared" si="6"/>
        <v>-5.2995659587661281E-3</v>
      </c>
      <c r="H257" s="4">
        <f t="shared" si="7"/>
        <v>-2.2790910145256804E-2</v>
      </c>
    </row>
    <row r="258" spans="2:8" x14ac:dyDescent="0.3">
      <c r="B258" t="s">
        <v>330</v>
      </c>
      <c r="C258">
        <v>82.1</v>
      </c>
      <c r="D258">
        <v>8257.2800000000007</v>
      </c>
      <c r="F258" s="3">
        <f t="shared" si="6"/>
        <v>-2.5519287833827953E-2</v>
      </c>
      <c r="G258" s="3">
        <f t="shared" si="6"/>
        <v>-2.2790910145256804E-2</v>
      </c>
      <c r="H258" s="4">
        <f t="shared" si="7"/>
        <v>-1.8988973021169198E-2</v>
      </c>
    </row>
    <row r="259" spans="2:8" x14ac:dyDescent="0.3">
      <c r="B259" t="s">
        <v>331</v>
      </c>
      <c r="C259">
        <v>84.25</v>
      </c>
      <c r="D259">
        <v>8449.86</v>
      </c>
      <c r="F259" s="3">
        <f t="shared" si="6"/>
        <v>-1.9208381839348143E-2</v>
      </c>
      <c r="G259" s="3">
        <f t="shared" si="6"/>
        <v>-1.8988973021169198E-2</v>
      </c>
      <c r="H259" s="4">
        <f t="shared" si="7"/>
        <v>-1.0117842293132284E-2</v>
      </c>
    </row>
    <row r="260" spans="2:8" x14ac:dyDescent="0.3">
      <c r="B260" t="s">
        <v>332</v>
      </c>
      <c r="C260">
        <v>85.9</v>
      </c>
      <c r="D260">
        <v>8613.42</v>
      </c>
      <c r="F260" s="3">
        <f t="shared" ref="F260:G263" si="8">+C260/C261-1</f>
        <v>-6.3620589936379535E-3</v>
      </c>
      <c r="G260" s="3">
        <f t="shared" si="8"/>
        <v>-1.0117842293132284E-2</v>
      </c>
      <c r="H260" s="4">
        <f t="shared" ref="H260:H263" si="9">+G261</f>
        <v>5.2158483233617492E-3</v>
      </c>
    </row>
    <row r="261" spans="2:8" x14ac:dyDescent="0.3">
      <c r="B261" t="s">
        <v>333</v>
      </c>
      <c r="C261">
        <v>86.45</v>
      </c>
      <c r="D261">
        <v>8701.4599999999991</v>
      </c>
      <c r="F261" s="3">
        <f t="shared" si="8"/>
        <v>1.0520163646990044E-2</v>
      </c>
      <c r="G261" s="3">
        <f t="shared" si="8"/>
        <v>5.2158483233617492E-3</v>
      </c>
      <c r="H261" s="4">
        <f t="shared" si="9"/>
        <v>-1.8346376596292457E-2</v>
      </c>
    </row>
    <row r="262" spans="2:8" x14ac:dyDescent="0.3">
      <c r="B262" t="s">
        <v>334</v>
      </c>
      <c r="C262">
        <v>85.55</v>
      </c>
      <c r="D262">
        <v>8656.31</v>
      </c>
      <c r="F262" s="3">
        <f t="shared" si="8"/>
        <v>-1.440092165898621E-2</v>
      </c>
      <c r="G262" s="3">
        <f t="shared" si="8"/>
        <v>-1.8346376596292457E-2</v>
      </c>
      <c r="H262" s="4">
        <f t="shared" si="9"/>
        <v>0</v>
      </c>
    </row>
    <row r="263" spans="2:8" x14ac:dyDescent="0.3">
      <c r="B263" t="s">
        <v>335</v>
      </c>
      <c r="C263">
        <v>86.8</v>
      </c>
      <c r="D263">
        <v>8818.09</v>
      </c>
      <c r="F263" s="3">
        <f t="shared" si="8"/>
        <v>0</v>
      </c>
      <c r="G263" s="3">
        <f t="shared" si="8"/>
        <v>0</v>
      </c>
      <c r="H263" s="4">
        <f t="shared" si="9"/>
        <v>0</v>
      </c>
    </row>
    <row r="264" spans="2:8" x14ac:dyDescent="0.3">
      <c r="B264" t="s">
        <v>336</v>
      </c>
      <c r="C264">
        <v>86.8</v>
      </c>
      <c r="D264">
        <v>8818.09</v>
      </c>
      <c r="F264" s="3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AB264"/>
  <sheetViews>
    <sheetView workbookViewId="0">
      <selection activeCell="B1" sqref="B1:D1048576"/>
    </sheetView>
  </sheetViews>
  <sheetFormatPr defaultRowHeight="14.4" x14ac:dyDescent="0.3"/>
  <cols>
    <col min="6" max="6" width="12.44140625" bestFit="1" customWidth="1"/>
    <col min="7" max="7" width="14.6640625" bestFit="1" customWidth="1"/>
    <col min="8" max="8" width="13.33203125" customWidth="1"/>
    <col min="10" max="10" width="23.6640625" customWidth="1"/>
    <col min="20" max="20" width="30" customWidth="1"/>
  </cols>
  <sheetData>
    <row r="2" spans="2:25" ht="28.8" x14ac:dyDescent="0.3">
      <c r="B2" t="s">
        <v>18</v>
      </c>
      <c r="C2" t="s">
        <v>5</v>
      </c>
      <c r="D2" s="1" t="s">
        <v>51</v>
      </c>
      <c r="F2" s="5" t="s">
        <v>23</v>
      </c>
      <c r="G2" s="5" t="s">
        <v>22</v>
      </c>
      <c r="H2" s="5" t="s">
        <v>21</v>
      </c>
      <c r="J2" t="s">
        <v>24</v>
      </c>
      <c r="T2" t="s">
        <v>24</v>
      </c>
    </row>
    <row r="3" spans="2:25" ht="15" thickBot="1" x14ac:dyDescent="0.35">
      <c r="B3" s="1" t="s">
        <v>75</v>
      </c>
      <c r="C3" s="1">
        <v>99.13</v>
      </c>
      <c r="D3" s="1">
        <v>11481.06</v>
      </c>
      <c r="F3" s="3">
        <f>+C3/C4-1</f>
        <v>4.0514534589282114E-3</v>
      </c>
      <c r="G3" s="3">
        <f>+D3/D4-1</f>
        <v>2.6207203706209992E-3</v>
      </c>
      <c r="H3" s="4">
        <f>+G4</f>
        <v>-2.0862763279096974E-3</v>
      </c>
    </row>
    <row r="4" spans="2:25" x14ac:dyDescent="0.3">
      <c r="B4" s="1" t="s">
        <v>76</v>
      </c>
      <c r="C4" s="1">
        <v>98.73</v>
      </c>
      <c r="D4" s="1">
        <v>11451.05</v>
      </c>
      <c r="F4" s="3">
        <f t="shared" ref="F4:G67" si="0">+C4/C5-1</f>
        <v>4.0530955517281697E-4</v>
      </c>
      <c r="G4" s="3">
        <f t="shared" si="0"/>
        <v>-2.0862763279096974E-3</v>
      </c>
      <c r="H4" s="4">
        <f t="shared" ref="H4:H67" si="1">+G5</f>
        <v>2.3970907163728405E-4</v>
      </c>
      <c r="J4" s="9" t="s">
        <v>25</v>
      </c>
      <c r="K4" s="9"/>
      <c r="T4" s="9" t="s">
        <v>25</v>
      </c>
      <c r="U4" s="9"/>
    </row>
    <row r="5" spans="2:25" x14ac:dyDescent="0.3">
      <c r="B5" s="1" t="s">
        <v>77</v>
      </c>
      <c r="C5" s="1">
        <v>98.69</v>
      </c>
      <c r="D5" s="1">
        <v>11474.99</v>
      </c>
      <c r="F5" s="3">
        <f t="shared" si="0"/>
        <v>-3.0388978930306898E-4</v>
      </c>
      <c r="G5" s="3">
        <f t="shared" si="0"/>
        <v>2.3970907163728405E-4</v>
      </c>
      <c r="H5" s="4">
        <f t="shared" si="1"/>
        <v>1.9484835278469337E-3</v>
      </c>
      <c r="J5" s="6" t="s">
        <v>26</v>
      </c>
      <c r="K5" s="6">
        <v>0.78067346249345493</v>
      </c>
      <c r="T5" s="6" t="s">
        <v>26</v>
      </c>
      <c r="U5" s="6">
        <v>0.7789362743551459</v>
      </c>
    </row>
    <row r="6" spans="2:25" x14ac:dyDescent="0.3">
      <c r="B6" s="1" t="s">
        <v>78</v>
      </c>
      <c r="C6" s="1">
        <v>98.72</v>
      </c>
      <c r="D6" s="1">
        <v>11472.24</v>
      </c>
      <c r="F6" s="3">
        <f t="shared" si="0"/>
        <v>2.233502538071086E-3</v>
      </c>
      <c r="G6" s="3">
        <f t="shared" si="0"/>
        <v>1.9484835278469337E-3</v>
      </c>
      <c r="H6" s="4">
        <f t="shared" si="1"/>
        <v>0</v>
      </c>
      <c r="J6" s="6" t="s">
        <v>27</v>
      </c>
      <c r="K6" s="6">
        <v>0.60945105504151986</v>
      </c>
      <c r="T6" s="6" t="s">
        <v>27</v>
      </c>
      <c r="U6" s="6">
        <v>0.6067417195062752</v>
      </c>
    </row>
    <row r="7" spans="2:25" x14ac:dyDescent="0.3">
      <c r="B7" s="1" t="s">
        <v>79</v>
      </c>
      <c r="C7" s="1">
        <v>98.5</v>
      </c>
      <c r="D7" s="1">
        <v>11449.93</v>
      </c>
      <c r="F7" s="3">
        <f t="shared" si="0"/>
        <v>0</v>
      </c>
      <c r="G7" s="3">
        <f t="shared" si="0"/>
        <v>0</v>
      </c>
      <c r="H7" s="4">
        <f t="shared" si="1"/>
        <v>-5.3857770096277235E-4</v>
      </c>
      <c r="J7" s="6" t="s">
        <v>28</v>
      </c>
      <c r="K7" s="6">
        <v>0.60642354384029129</v>
      </c>
      <c r="T7" s="6" t="s">
        <v>28</v>
      </c>
      <c r="U7" s="6">
        <v>0.60522334776691722</v>
      </c>
    </row>
    <row r="8" spans="2:25" x14ac:dyDescent="0.3">
      <c r="B8" s="1" t="s">
        <v>80</v>
      </c>
      <c r="C8" s="1">
        <v>98.5</v>
      </c>
      <c r="D8" s="1">
        <v>11449.93</v>
      </c>
      <c r="F8" s="3">
        <f t="shared" si="0"/>
        <v>-3.0364372469635637E-3</v>
      </c>
      <c r="G8" s="3">
        <f t="shared" si="0"/>
        <v>-5.3857770096277235E-4</v>
      </c>
      <c r="H8" s="4">
        <f t="shared" si="1"/>
        <v>-1.093416481814713E-3</v>
      </c>
      <c r="J8" s="6" t="s">
        <v>29</v>
      </c>
      <c r="K8" s="6">
        <v>1.0093961824862803E-2</v>
      </c>
      <c r="T8" s="6" t="s">
        <v>29</v>
      </c>
      <c r="U8" s="6">
        <v>1.0109340681195626E-2</v>
      </c>
    </row>
    <row r="9" spans="2:25" ht="15" thickBot="1" x14ac:dyDescent="0.35">
      <c r="B9" s="1" t="s">
        <v>81</v>
      </c>
      <c r="C9" s="1">
        <v>98.8</v>
      </c>
      <c r="D9" s="1">
        <v>11456.1</v>
      </c>
      <c r="F9" s="3">
        <f t="shared" si="0"/>
        <v>1.0131712259371373E-3</v>
      </c>
      <c r="G9" s="3">
        <f t="shared" si="0"/>
        <v>-1.093416481814713E-3</v>
      </c>
      <c r="H9" s="4">
        <f t="shared" si="1"/>
        <v>3.4017343611791873E-4</v>
      </c>
      <c r="J9" s="7" t="s">
        <v>30</v>
      </c>
      <c r="K9" s="7">
        <v>261</v>
      </c>
      <c r="T9" s="7" t="s">
        <v>30</v>
      </c>
      <c r="U9" s="7">
        <v>261</v>
      </c>
    </row>
    <row r="10" spans="2:25" x14ac:dyDescent="0.3">
      <c r="B10" s="1" t="s">
        <v>82</v>
      </c>
      <c r="C10" s="1">
        <v>98.7</v>
      </c>
      <c r="D10" s="1">
        <v>11468.64</v>
      </c>
      <c r="F10" s="3">
        <f t="shared" si="0"/>
        <v>0</v>
      </c>
      <c r="G10" s="3">
        <f t="shared" si="0"/>
        <v>3.4017343611791873E-4</v>
      </c>
      <c r="H10" s="4">
        <f t="shared" si="1"/>
        <v>3.3290451311400737E-3</v>
      </c>
    </row>
    <row r="11" spans="2:25" ht="15" thickBot="1" x14ac:dyDescent="0.35">
      <c r="B11" s="1" t="s">
        <v>83</v>
      </c>
      <c r="C11" s="1">
        <v>98.7</v>
      </c>
      <c r="D11" s="1">
        <v>11464.74</v>
      </c>
      <c r="F11" s="3">
        <f t="shared" si="0"/>
        <v>3.558718861210064E-3</v>
      </c>
      <c r="G11" s="3">
        <f t="shared" si="0"/>
        <v>3.3290451311400737E-3</v>
      </c>
      <c r="H11" s="4">
        <f t="shared" si="1"/>
        <v>1.9896510087240582E-3</v>
      </c>
      <c r="J11" t="s">
        <v>31</v>
      </c>
      <c r="T11" t="s">
        <v>31</v>
      </c>
    </row>
    <row r="12" spans="2:25" x14ac:dyDescent="0.3">
      <c r="B12" s="1" t="s">
        <v>84</v>
      </c>
      <c r="C12" s="1">
        <v>98.35</v>
      </c>
      <c r="D12" s="1">
        <v>11426.7</v>
      </c>
      <c r="F12" s="3">
        <f t="shared" si="0"/>
        <v>7.9942605309009096E-3</v>
      </c>
      <c r="G12" s="3">
        <f t="shared" si="0"/>
        <v>1.9896510087240582E-3</v>
      </c>
      <c r="H12" s="4">
        <f t="shared" si="1"/>
        <v>3.3088752815315647E-3</v>
      </c>
      <c r="J12" s="8"/>
      <c r="K12" s="8" t="s">
        <v>36</v>
      </c>
      <c r="L12" s="8" t="s">
        <v>37</v>
      </c>
      <c r="M12" s="8" t="s">
        <v>38</v>
      </c>
      <c r="N12" s="8" t="s">
        <v>39</v>
      </c>
      <c r="O12" s="8" t="s">
        <v>40</v>
      </c>
      <c r="T12" s="8"/>
      <c r="U12" s="8" t="s">
        <v>36</v>
      </c>
      <c r="V12" s="8" t="s">
        <v>37</v>
      </c>
      <c r="W12" s="8" t="s">
        <v>38</v>
      </c>
      <c r="X12" s="8" t="s">
        <v>39</v>
      </c>
      <c r="Y12" s="8" t="s">
        <v>40</v>
      </c>
    </row>
    <row r="13" spans="2:25" x14ac:dyDescent="0.3">
      <c r="B13" s="1" t="s">
        <v>85</v>
      </c>
      <c r="C13" s="1">
        <v>97.57</v>
      </c>
      <c r="D13" s="1">
        <v>11404.01</v>
      </c>
      <c r="F13" s="3">
        <f t="shared" si="0"/>
        <v>-1.3306038894576044E-3</v>
      </c>
      <c r="G13" s="3">
        <f t="shared" si="0"/>
        <v>3.3088752815315647E-3</v>
      </c>
      <c r="H13" s="4">
        <f t="shared" si="1"/>
        <v>1.0810291653771786E-2</v>
      </c>
      <c r="J13" s="6" t="s">
        <v>32</v>
      </c>
      <c r="K13" s="6">
        <v>2</v>
      </c>
      <c r="L13" s="6">
        <v>4.1021013485469535E-2</v>
      </c>
      <c r="M13" s="6">
        <v>2.0510506742734767E-2</v>
      </c>
      <c r="N13" s="6">
        <v>201.30431054861563</v>
      </c>
      <c r="O13" s="6">
        <v>2.1190221260247979E-53</v>
      </c>
      <c r="T13" s="6" t="s">
        <v>32</v>
      </c>
      <c r="U13" s="6">
        <v>1</v>
      </c>
      <c r="V13" s="6">
        <v>4.0838653165295238E-2</v>
      </c>
      <c r="W13" s="6">
        <v>4.0838653165295238E-2</v>
      </c>
      <c r="X13" s="6">
        <v>399.60024530146626</v>
      </c>
      <c r="Y13" s="6">
        <v>2.0562790242592092E-54</v>
      </c>
    </row>
    <row r="14" spans="2:25" x14ac:dyDescent="0.3">
      <c r="B14" s="1" t="s">
        <v>86</v>
      </c>
      <c r="C14" s="1">
        <v>97.7</v>
      </c>
      <c r="D14" s="1">
        <v>11366.4</v>
      </c>
      <c r="F14" s="3">
        <f t="shared" si="0"/>
        <v>1.8557130942452149E-2</v>
      </c>
      <c r="G14" s="3">
        <f t="shared" si="0"/>
        <v>1.0810291653771786E-2</v>
      </c>
      <c r="H14" s="4">
        <f t="shared" si="1"/>
        <v>-3.5278010394650394E-3</v>
      </c>
      <c r="J14" s="6" t="s">
        <v>33</v>
      </c>
      <c r="K14" s="6">
        <v>258</v>
      </c>
      <c r="L14" s="6">
        <v>2.6287120853021203E-2</v>
      </c>
      <c r="M14" s="6">
        <v>1.0188806532178761E-4</v>
      </c>
      <c r="N14" s="6"/>
      <c r="O14" s="6"/>
      <c r="T14" s="6" t="s">
        <v>33</v>
      </c>
      <c r="U14" s="6">
        <v>259</v>
      </c>
      <c r="V14" s="6">
        <v>2.6469481173195506E-2</v>
      </c>
      <c r="W14" s="6">
        <v>1.0219876900847685E-4</v>
      </c>
      <c r="X14" s="6"/>
      <c r="Y14" s="6"/>
    </row>
    <row r="15" spans="2:25" ht="15" thickBot="1" x14ac:dyDescent="0.35">
      <c r="B15" s="1" t="s">
        <v>87</v>
      </c>
      <c r="C15" s="1">
        <v>95.92</v>
      </c>
      <c r="D15" s="1">
        <v>11244.84</v>
      </c>
      <c r="F15" s="3">
        <f t="shared" si="0"/>
        <v>-3.0142396840244778E-3</v>
      </c>
      <c r="G15" s="3">
        <f t="shared" si="0"/>
        <v>-3.5278010394650394E-3</v>
      </c>
      <c r="H15" s="4">
        <f t="shared" si="1"/>
        <v>8.4395199017712752E-3</v>
      </c>
      <c r="J15" s="7" t="s">
        <v>34</v>
      </c>
      <c r="K15" s="7">
        <v>260</v>
      </c>
      <c r="L15" s="7">
        <v>6.7308134338490741E-2</v>
      </c>
      <c r="M15" s="7"/>
      <c r="N15" s="7"/>
      <c r="O15" s="7"/>
      <c r="T15" s="7" t="s">
        <v>34</v>
      </c>
      <c r="U15" s="7">
        <v>260</v>
      </c>
      <c r="V15" s="7">
        <v>6.7308134338490741E-2</v>
      </c>
      <c r="W15" s="7"/>
      <c r="X15" s="7"/>
      <c r="Y15" s="7"/>
    </row>
    <row r="16" spans="2:25" ht="15" thickBot="1" x14ac:dyDescent="0.35">
      <c r="B16" s="1" t="s">
        <v>88</v>
      </c>
      <c r="C16" s="1">
        <v>96.21</v>
      </c>
      <c r="D16" s="1">
        <v>11284.65</v>
      </c>
      <c r="F16" s="3">
        <f t="shared" si="0"/>
        <v>1.2736842105263158E-2</v>
      </c>
      <c r="G16" s="3">
        <f t="shared" si="0"/>
        <v>8.4395199017712752E-3</v>
      </c>
      <c r="H16" s="4">
        <f t="shared" si="1"/>
        <v>-1.1978260617317993E-3</v>
      </c>
    </row>
    <row r="17" spans="2:28" x14ac:dyDescent="0.3">
      <c r="B17" s="1" t="s">
        <v>89</v>
      </c>
      <c r="C17" s="1">
        <v>95</v>
      </c>
      <c r="D17" s="1">
        <v>11190.21</v>
      </c>
      <c r="F17" s="3">
        <f t="shared" si="0"/>
        <v>4.8656653268457362E-3</v>
      </c>
      <c r="G17" s="3">
        <f t="shared" si="0"/>
        <v>-1.1978260617317993E-3</v>
      </c>
      <c r="H17" s="4">
        <f t="shared" si="1"/>
        <v>2.165586407881559E-3</v>
      </c>
      <c r="J17" s="8"/>
      <c r="K17" s="8" t="s">
        <v>41</v>
      </c>
      <c r="L17" s="8" t="s">
        <v>29</v>
      </c>
      <c r="M17" s="8" t="s">
        <v>42</v>
      </c>
      <c r="N17" s="8" t="s">
        <v>43</v>
      </c>
      <c r="O17" s="8" t="s">
        <v>44</v>
      </c>
      <c r="P17" s="8" t="s">
        <v>45</v>
      </c>
      <c r="Q17" s="8" t="s">
        <v>46</v>
      </c>
      <c r="R17" s="8" t="s">
        <v>47</v>
      </c>
      <c r="T17" s="8"/>
      <c r="U17" s="8" t="s">
        <v>41</v>
      </c>
      <c r="V17" s="8" t="s">
        <v>29</v>
      </c>
      <c r="W17" s="8" t="s">
        <v>42</v>
      </c>
      <c r="X17" s="8" t="s">
        <v>43</v>
      </c>
      <c r="Y17" s="8" t="s">
        <v>44</v>
      </c>
      <c r="Z17" s="8" t="s">
        <v>45</v>
      </c>
      <c r="AA17" s="8" t="s">
        <v>46</v>
      </c>
      <c r="AB17" s="8" t="s">
        <v>47</v>
      </c>
    </row>
    <row r="18" spans="2:28" x14ac:dyDescent="0.3">
      <c r="B18" s="1" t="s">
        <v>90</v>
      </c>
      <c r="C18" s="1">
        <v>94.54</v>
      </c>
      <c r="D18" s="1">
        <v>11203.63</v>
      </c>
      <c r="F18" s="3">
        <f t="shared" si="0"/>
        <v>1.4704303960502374E-2</v>
      </c>
      <c r="G18" s="3">
        <f t="shared" si="0"/>
        <v>2.165586407881559E-3</v>
      </c>
      <c r="H18" s="4">
        <f t="shared" si="1"/>
        <v>1.7542135074348986E-2</v>
      </c>
      <c r="J18" s="6" t="s">
        <v>35</v>
      </c>
      <c r="K18" s="6">
        <v>-7.7258723360420405E-4</v>
      </c>
      <c r="L18" s="6">
        <v>6.251932554048248E-4</v>
      </c>
      <c r="M18" s="6">
        <v>-1.2357574668714857</v>
      </c>
      <c r="N18" s="14">
        <v>0.21767270908113051</v>
      </c>
      <c r="O18" s="6">
        <v>-2.0037186588114744E-3</v>
      </c>
      <c r="P18" s="6">
        <v>4.5854419160306628E-4</v>
      </c>
      <c r="Q18" s="6">
        <v>-2.0037186588114744E-3</v>
      </c>
      <c r="R18" s="6">
        <v>4.5854419160306628E-4</v>
      </c>
      <c r="T18" s="6" t="s">
        <v>35</v>
      </c>
      <c r="U18" s="6">
        <v>-7.9258141578603201E-4</v>
      </c>
      <c r="V18" s="6">
        <v>6.2596685265353083E-4</v>
      </c>
      <c r="W18" s="6">
        <v>-1.2661715431515372</v>
      </c>
      <c r="X18" s="14">
        <v>0.2065893088976819</v>
      </c>
      <c r="Y18" s="6">
        <v>-2.0252137814534381E-3</v>
      </c>
      <c r="Z18" s="6">
        <v>4.4005094988137428E-4</v>
      </c>
      <c r="AA18" s="6">
        <v>-2.0252137814534381E-3</v>
      </c>
      <c r="AB18" s="6">
        <v>4.4005094988137428E-4</v>
      </c>
    </row>
    <row r="19" spans="2:28" ht="15" thickBot="1" x14ac:dyDescent="0.35">
      <c r="B19" s="1" t="s">
        <v>91</v>
      </c>
      <c r="C19" s="1">
        <v>93.17</v>
      </c>
      <c r="D19" s="1">
        <v>11179.42</v>
      </c>
      <c r="F19" s="3">
        <f t="shared" si="0"/>
        <v>3.4073251942286387E-2</v>
      </c>
      <c r="G19" s="3">
        <f t="shared" si="0"/>
        <v>1.7542135074348986E-2</v>
      </c>
      <c r="H19" s="4">
        <f t="shared" si="1"/>
        <v>1.9616122769439803E-2</v>
      </c>
      <c r="J19" s="10" t="s">
        <v>19</v>
      </c>
      <c r="K19" s="6">
        <v>0.96989101322673077</v>
      </c>
      <c r="L19" s="6">
        <v>4.8338914630558914E-2</v>
      </c>
      <c r="M19" s="6">
        <v>20.064393680316204</v>
      </c>
      <c r="N19" s="14">
        <v>1.3513063225748384E-54</v>
      </c>
      <c r="O19" s="6">
        <v>0.87470195552719165</v>
      </c>
      <c r="P19" s="6">
        <v>1.0650800709262698</v>
      </c>
      <c r="Q19" s="6">
        <v>0.87470195552719165</v>
      </c>
      <c r="R19" s="6">
        <v>1.0650800709262698</v>
      </c>
      <c r="T19" s="11" t="s">
        <v>19</v>
      </c>
      <c r="U19" s="7">
        <v>0.96612438295233061</v>
      </c>
      <c r="V19" s="7">
        <v>4.8330375552909505E-2</v>
      </c>
      <c r="W19" s="7">
        <v>19.990003634353503</v>
      </c>
      <c r="X19" s="15">
        <v>2.0562790242592674E-54</v>
      </c>
      <c r="Y19" s="7">
        <v>0.87095387208767516</v>
      </c>
      <c r="Z19" s="7">
        <v>1.0612948938169859</v>
      </c>
      <c r="AA19" s="7">
        <v>0.87095387208767516</v>
      </c>
      <c r="AB19" s="7">
        <v>1.0612948938169859</v>
      </c>
    </row>
    <row r="20" spans="2:28" ht="15" thickBot="1" x14ac:dyDescent="0.35">
      <c r="B20" s="1" t="s">
        <v>92</v>
      </c>
      <c r="C20" s="1">
        <v>90.1</v>
      </c>
      <c r="D20" s="1">
        <v>10986.69</v>
      </c>
      <c r="F20" s="3">
        <f t="shared" si="0"/>
        <v>2.2005444646097994E-2</v>
      </c>
      <c r="G20" s="3">
        <f t="shared" si="0"/>
        <v>1.9616122769439803E-2</v>
      </c>
      <c r="H20" s="4">
        <f t="shared" si="1"/>
        <v>8.4690163530911633E-3</v>
      </c>
      <c r="J20" s="11" t="s">
        <v>20</v>
      </c>
      <c r="K20" s="7">
        <v>-6.4673417717253587E-2</v>
      </c>
      <c r="L20" s="7">
        <v>4.8341742097330116E-2</v>
      </c>
      <c r="M20" s="7">
        <v>-1.3378379617979357</v>
      </c>
      <c r="N20" s="15">
        <v>0.18212728728493827</v>
      </c>
      <c r="O20" s="7">
        <v>-0.15986804326827808</v>
      </c>
      <c r="P20" s="7">
        <v>3.0521207833770908E-2</v>
      </c>
      <c r="Q20" s="7">
        <v>-0.15986804326827808</v>
      </c>
      <c r="R20" s="7">
        <v>3.0521207833770908E-2</v>
      </c>
    </row>
    <row r="21" spans="2:28" x14ac:dyDescent="0.3">
      <c r="B21" s="1" t="s">
        <v>93</v>
      </c>
      <c r="C21" s="1">
        <v>88.16</v>
      </c>
      <c r="D21" s="1">
        <v>10775.32</v>
      </c>
      <c r="F21" s="3">
        <f t="shared" si="0"/>
        <v>1.1344299489501886E-4</v>
      </c>
      <c r="G21" s="3">
        <f t="shared" si="0"/>
        <v>8.4690163530911633E-3</v>
      </c>
      <c r="H21" s="4">
        <f t="shared" si="1"/>
        <v>1.6310690693261298E-2</v>
      </c>
    </row>
    <row r="22" spans="2:28" x14ac:dyDescent="0.3">
      <c r="B22" s="1" t="s">
        <v>94</v>
      </c>
      <c r="C22" s="1">
        <v>88.15</v>
      </c>
      <c r="D22" s="1">
        <v>10684.83</v>
      </c>
      <c r="F22" s="3">
        <f t="shared" si="0"/>
        <v>1.1474469305794655E-2</v>
      </c>
      <c r="G22" s="3">
        <f t="shared" si="0"/>
        <v>1.6310690693261298E-2</v>
      </c>
      <c r="H22" s="4">
        <f t="shared" si="1"/>
        <v>-1.9650561749753326E-3</v>
      </c>
    </row>
    <row r="23" spans="2:28" x14ac:dyDescent="0.3">
      <c r="B23" s="1" t="s">
        <v>95</v>
      </c>
      <c r="C23" s="1">
        <v>87.15</v>
      </c>
      <c r="D23" s="1">
        <v>10513.35</v>
      </c>
      <c r="F23" s="3">
        <f t="shared" si="0"/>
        <v>4.2636552200967515E-3</v>
      </c>
      <c r="G23" s="3">
        <f t="shared" si="0"/>
        <v>-1.9650561749753326E-3</v>
      </c>
      <c r="H23" s="4">
        <f t="shared" si="1"/>
        <v>-9.9856207061831403E-3</v>
      </c>
    </row>
    <row r="24" spans="2:28" x14ac:dyDescent="0.3">
      <c r="B24" s="1" t="s">
        <v>96</v>
      </c>
      <c r="C24" s="1">
        <v>86.78</v>
      </c>
      <c r="D24" s="1">
        <v>10534.05</v>
      </c>
      <c r="F24" s="3">
        <f t="shared" si="0"/>
        <v>-2.0431199909696329E-2</v>
      </c>
      <c r="G24" s="3">
        <f t="shared" si="0"/>
        <v>-9.9856207061831403E-3</v>
      </c>
      <c r="H24" s="4">
        <f t="shared" si="1"/>
        <v>1.8652623372368282E-3</v>
      </c>
    </row>
    <row r="25" spans="2:28" x14ac:dyDescent="0.3">
      <c r="B25" s="1" t="s">
        <v>97</v>
      </c>
      <c r="C25" s="1">
        <v>88.59</v>
      </c>
      <c r="D25" s="1">
        <v>10640.3</v>
      </c>
      <c r="F25" s="3">
        <f t="shared" si="0"/>
        <v>-2.027712064886722E-3</v>
      </c>
      <c r="G25" s="3">
        <f t="shared" si="0"/>
        <v>1.8652623372368282E-3</v>
      </c>
      <c r="H25" s="4">
        <f t="shared" si="1"/>
        <v>3.573767300690589E-3</v>
      </c>
    </row>
    <row r="26" spans="2:28" x14ac:dyDescent="0.3">
      <c r="B26" s="1" t="s">
        <v>98</v>
      </c>
      <c r="C26" s="1">
        <v>88.77</v>
      </c>
      <c r="D26" s="1">
        <v>10620.49</v>
      </c>
      <c r="F26" s="3">
        <f t="shared" si="0"/>
        <v>7.6049943246310203E-3</v>
      </c>
      <c r="G26" s="3">
        <f t="shared" si="0"/>
        <v>3.573767300690589E-3</v>
      </c>
      <c r="H26" s="4">
        <f t="shared" si="1"/>
        <v>-1.0897939765984077E-2</v>
      </c>
    </row>
    <row r="27" spans="2:28" x14ac:dyDescent="0.3">
      <c r="B27" s="1" t="s">
        <v>99</v>
      </c>
      <c r="C27" s="1">
        <v>88.1</v>
      </c>
      <c r="D27" s="1">
        <v>10582.67</v>
      </c>
      <c r="F27" s="3">
        <f t="shared" si="0"/>
        <v>-7.8828828828829689E-3</v>
      </c>
      <c r="G27" s="3">
        <f t="shared" si="0"/>
        <v>-1.0897939765984077E-2</v>
      </c>
      <c r="H27" s="4">
        <f t="shared" si="1"/>
        <v>9.3645397342756453E-4</v>
      </c>
    </row>
    <row r="28" spans="2:28" x14ac:dyDescent="0.3">
      <c r="B28" s="1" t="s">
        <v>100</v>
      </c>
      <c r="C28" s="1">
        <v>88.8</v>
      </c>
      <c r="D28" s="1">
        <v>10699.27</v>
      </c>
      <c r="F28" s="3">
        <f t="shared" si="0"/>
        <v>5.6338028169000687E-4</v>
      </c>
      <c r="G28" s="3">
        <f t="shared" si="0"/>
        <v>9.3645397342756453E-4</v>
      </c>
      <c r="H28" s="4">
        <f t="shared" si="1"/>
        <v>2.515371716042436E-3</v>
      </c>
    </row>
    <row r="29" spans="2:28" x14ac:dyDescent="0.3">
      <c r="B29" s="1" t="s">
        <v>101</v>
      </c>
      <c r="C29" s="1">
        <v>88.75</v>
      </c>
      <c r="D29" s="1">
        <v>10689.26</v>
      </c>
      <c r="F29" s="3">
        <f t="shared" si="0"/>
        <v>4.6411591577992795E-3</v>
      </c>
      <c r="G29" s="3">
        <f t="shared" si="0"/>
        <v>2.515371716042436E-3</v>
      </c>
      <c r="H29" s="4">
        <f t="shared" si="1"/>
        <v>-4.7984618041133631E-3</v>
      </c>
    </row>
    <row r="30" spans="2:28" x14ac:dyDescent="0.3">
      <c r="B30" s="1" t="s">
        <v>102</v>
      </c>
      <c r="C30" s="1">
        <v>88.34</v>
      </c>
      <c r="D30" s="1">
        <v>10662.44</v>
      </c>
      <c r="F30" s="3">
        <f t="shared" si="0"/>
        <v>-1.4172525387791457E-2</v>
      </c>
      <c r="G30" s="3">
        <f t="shared" si="0"/>
        <v>-4.7984618041133631E-3</v>
      </c>
      <c r="H30" s="4">
        <f t="shared" si="1"/>
        <v>2.687847503961116E-3</v>
      </c>
    </row>
    <row r="31" spans="2:28" x14ac:dyDescent="0.3">
      <c r="B31" s="1" t="s">
        <v>103</v>
      </c>
      <c r="C31" s="1">
        <v>89.61</v>
      </c>
      <c r="D31" s="1">
        <v>10713.85</v>
      </c>
      <c r="F31" s="3">
        <f t="shared" si="0"/>
        <v>-1.5274725274725287E-2</v>
      </c>
      <c r="G31" s="3">
        <f t="shared" si="0"/>
        <v>2.687847503961116E-3</v>
      </c>
      <c r="H31" s="4">
        <f t="shared" si="1"/>
        <v>1.9288184416421661E-3</v>
      </c>
    </row>
    <row r="32" spans="2:28" x14ac:dyDescent="0.3">
      <c r="B32" s="1" t="s">
        <v>104</v>
      </c>
      <c r="C32" s="1">
        <v>91</v>
      </c>
      <c r="D32" s="1">
        <v>10685.13</v>
      </c>
      <c r="F32" s="3">
        <f t="shared" si="0"/>
        <v>-5.0295211021210706E-3</v>
      </c>
      <c r="G32" s="3">
        <f t="shared" si="0"/>
        <v>1.9288184416421661E-3</v>
      </c>
      <c r="H32" s="4">
        <f t="shared" si="1"/>
        <v>-1.9634010073427133E-3</v>
      </c>
    </row>
    <row r="33" spans="2:8" x14ac:dyDescent="0.3">
      <c r="B33" s="1" t="s">
        <v>105</v>
      </c>
      <c r="C33" s="1">
        <v>91.46</v>
      </c>
      <c r="D33" s="1">
        <v>10664.56</v>
      </c>
      <c r="F33" s="3">
        <f t="shared" si="0"/>
        <v>-4.2460533478497764E-3</v>
      </c>
      <c r="G33" s="3">
        <f t="shared" si="0"/>
        <v>-1.9634010073427133E-3</v>
      </c>
      <c r="H33" s="4">
        <f t="shared" si="1"/>
        <v>2.0320952899839373E-3</v>
      </c>
    </row>
    <row r="34" spans="2:8" x14ac:dyDescent="0.3">
      <c r="B34" s="1" t="s">
        <v>106</v>
      </c>
      <c r="C34" s="1">
        <v>91.85</v>
      </c>
      <c r="D34" s="1">
        <v>10685.54</v>
      </c>
      <c r="F34" s="3">
        <f t="shared" si="0"/>
        <v>1.1452483206695119E-2</v>
      </c>
      <c r="G34" s="3">
        <f t="shared" si="0"/>
        <v>2.0320952899839373E-3</v>
      </c>
      <c r="H34" s="4">
        <f t="shared" si="1"/>
        <v>-6.6389446248487083E-3</v>
      </c>
    </row>
    <row r="35" spans="2:8" x14ac:dyDescent="0.3">
      <c r="B35" s="1" t="s">
        <v>107</v>
      </c>
      <c r="C35" s="1">
        <v>90.81</v>
      </c>
      <c r="D35" s="1">
        <v>10663.87</v>
      </c>
      <c r="F35" s="3">
        <f t="shared" si="0"/>
        <v>-4.1886473939649727E-2</v>
      </c>
      <c r="G35" s="3">
        <f t="shared" si="0"/>
        <v>-6.6389446248487083E-3</v>
      </c>
      <c r="H35" s="4">
        <f t="shared" si="1"/>
        <v>3.8761175983219598E-3</v>
      </c>
    </row>
    <row r="36" spans="2:8" x14ac:dyDescent="0.3">
      <c r="B36" s="1" t="s">
        <v>108</v>
      </c>
      <c r="C36" s="1">
        <v>94.78</v>
      </c>
      <c r="D36" s="1">
        <v>10735.14</v>
      </c>
      <c r="F36" s="3">
        <f t="shared" si="0"/>
        <v>8.1906180193596079E-3</v>
      </c>
      <c r="G36" s="3">
        <f t="shared" si="0"/>
        <v>3.8761175983219598E-3</v>
      </c>
      <c r="H36" s="4">
        <f t="shared" si="1"/>
        <v>2.4128347058245403E-3</v>
      </c>
    </row>
    <row r="37" spans="2:8" x14ac:dyDescent="0.3">
      <c r="B37" s="1" t="s">
        <v>109</v>
      </c>
      <c r="C37" s="1">
        <v>94.01</v>
      </c>
      <c r="D37" s="1">
        <v>10693.69</v>
      </c>
      <c r="F37" s="3">
        <f t="shared" si="0"/>
        <v>1.1714589989351154E-3</v>
      </c>
      <c r="G37" s="3">
        <f t="shared" si="0"/>
        <v>2.4128347058245403E-3</v>
      </c>
      <c r="H37" s="4">
        <f t="shared" si="1"/>
        <v>3.558755686671411E-3</v>
      </c>
    </row>
    <row r="38" spans="2:8" x14ac:dyDescent="0.3">
      <c r="B38" s="1" t="s">
        <v>110</v>
      </c>
      <c r="C38" s="1">
        <v>93.9</v>
      </c>
      <c r="D38" s="1">
        <v>10667.95</v>
      </c>
      <c r="F38" s="3">
        <f t="shared" si="0"/>
        <v>3.6340316374519066E-3</v>
      </c>
      <c r="G38" s="3">
        <f t="shared" si="0"/>
        <v>3.558755686671411E-3</v>
      </c>
      <c r="H38" s="4">
        <f t="shared" si="1"/>
        <v>-1.4925779705260434E-3</v>
      </c>
    </row>
    <row r="39" spans="2:8" x14ac:dyDescent="0.3">
      <c r="B39" s="1" t="s">
        <v>111</v>
      </c>
      <c r="C39" s="1">
        <v>93.56</v>
      </c>
      <c r="D39" s="1">
        <v>10630.12</v>
      </c>
      <c r="F39" s="3">
        <f t="shared" si="0"/>
        <v>8.5579803166457857E-4</v>
      </c>
      <c r="G39" s="3">
        <f t="shared" si="0"/>
        <v>-1.4925779705260434E-3</v>
      </c>
      <c r="H39" s="4">
        <f t="shared" si="1"/>
        <v>1.5615817872379534E-2</v>
      </c>
    </row>
    <row r="40" spans="2:8" x14ac:dyDescent="0.3">
      <c r="B40" s="1" t="s">
        <v>112</v>
      </c>
      <c r="C40" s="1">
        <v>93.48</v>
      </c>
      <c r="D40" s="1">
        <v>10646.01</v>
      </c>
      <c r="F40" s="3">
        <f t="shared" si="0"/>
        <v>5.1636854539318211E-2</v>
      </c>
      <c r="G40" s="3">
        <f t="shared" si="0"/>
        <v>1.5615817872379534E-2</v>
      </c>
      <c r="H40" s="4">
        <f t="shared" si="1"/>
        <v>2.4261376405165791E-3</v>
      </c>
    </row>
    <row r="41" spans="2:8" x14ac:dyDescent="0.3">
      <c r="B41" s="1" t="s">
        <v>113</v>
      </c>
      <c r="C41" s="1">
        <v>88.89</v>
      </c>
      <c r="D41" s="1">
        <v>10482.32</v>
      </c>
      <c r="F41" s="3">
        <f t="shared" si="0"/>
        <v>-1.3481631277385553E-3</v>
      </c>
      <c r="G41" s="3">
        <f t="shared" si="0"/>
        <v>2.4261376405165791E-3</v>
      </c>
      <c r="H41" s="4">
        <f t="shared" si="1"/>
        <v>1.9282336806337508E-2</v>
      </c>
    </row>
    <row r="42" spans="2:8" x14ac:dyDescent="0.3">
      <c r="B42" s="1" t="s">
        <v>114</v>
      </c>
      <c r="C42" s="1">
        <v>89.01</v>
      </c>
      <c r="D42" s="1">
        <v>10456.950000000001</v>
      </c>
      <c r="F42" s="3">
        <f t="shared" si="0"/>
        <v>1.2397634212920838E-2</v>
      </c>
      <c r="G42" s="3">
        <f t="shared" si="0"/>
        <v>1.9282336806337508E-2</v>
      </c>
      <c r="H42" s="4">
        <f t="shared" si="1"/>
        <v>-6.4643400853002797E-3</v>
      </c>
    </row>
    <row r="43" spans="2:8" x14ac:dyDescent="0.3">
      <c r="B43" s="1" t="s">
        <v>115</v>
      </c>
      <c r="C43" s="1">
        <v>87.92</v>
      </c>
      <c r="D43" s="1">
        <v>10259.129999999999</v>
      </c>
      <c r="F43" s="3">
        <f t="shared" si="0"/>
        <v>-9.35211267605629E-3</v>
      </c>
      <c r="G43" s="3">
        <f t="shared" si="0"/>
        <v>-6.4643400853002797E-3</v>
      </c>
      <c r="H43" s="4">
        <f t="shared" si="1"/>
        <v>-4.3438727288681589E-3</v>
      </c>
    </row>
    <row r="44" spans="2:8" x14ac:dyDescent="0.3">
      <c r="B44" s="1" t="s">
        <v>116</v>
      </c>
      <c r="C44" s="1">
        <v>88.75</v>
      </c>
      <c r="D44" s="1">
        <v>10325.879999999999</v>
      </c>
      <c r="F44" s="3">
        <f t="shared" si="0"/>
        <v>-4.1517055655296842E-3</v>
      </c>
      <c r="G44" s="3">
        <f t="shared" si="0"/>
        <v>-4.3438727288681589E-3</v>
      </c>
      <c r="H44" s="4">
        <f t="shared" si="1"/>
        <v>-1.4747068256610207E-2</v>
      </c>
    </row>
    <row r="45" spans="2:8" x14ac:dyDescent="0.3">
      <c r="B45" s="1" t="s">
        <v>117</v>
      </c>
      <c r="C45" s="1">
        <v>89.12</v>
      </c>
      <c r="D45" s="1">
        <v>10370.93</v>
      </c>
      <c r="F45" s="3">
        <f t="shared" si="0"/>
        <v>-1.8394096266108662E-2</v>
      </c>
      <c r="G45" s="3">
        <f t="shared" si="0"/>
        <v>-1.4747068256610207E-2</v>
      </c>
      <c r="H45" s="4">
        <f t="shared" si="1"/>
        <v>-1.301920954598268E-2</v>
      </c>
    </row>
    <row r="46" spans="2:8" x14ac:dyDescent="0.3">
      <c r="B46" s="1" t="s">
        <v>118</v>
      </c>
      <c r="C46" s="1">
        <v>90.79</v>
      </c>
      <c r="D46" s="1">
        <v>10526.16</v>
      </c>
      <c r="F46" s="3">
        <f t="shared" si="0"/>
        <v>5.5377118174770867E-3</v>
      </c>
      <c r="G46" s="3">
        <f t="shared" si="0"/>
        <v>-1.301920954598268E-2</v>
      </c>
      <c r="H46" s="4">
        <f t="shared" si="1"/>
        <v>-2.9150566697113689E-3</v>
      </c>
    </row>
    <row r="47" spans="2:8" x14ac:dyDescent="0.3">
      <c r="B47" s="1" t="s">
        <v>119</v>
      </c>
      <c r="C47" s="1">
        <v>90.29</v>
      </c>
      <c r="D47" s="1">
        <v>10665.01</v>
      </c>
      <c r="F47" s="3">
        <f t="shared" si="0"/>
        <v>-4.739858906525507E-3</v>
      </c>
      <c r="G47" s="3">
        <f t="shared" si="0"/>
        <v>-2.9150566697113689E-3</v>
      </c>
      <c r="H47" s="4">
        <f t="shared" si="1"/>
        <v>-1.9492249754596847E-3</v>
      </c>
    </row>
    <row r="48" spans="2:8" x14ac:dyDescent="0.3">
      <c r="B48" s="1" t="s">
        <v>120</v>
      </c>
      <c r="C48" s="1">
        <v>90.72</v>
      </c>
      <c r="D48" s="1">
        <v>10696.19</v>
      </c>
      <c r="F48" s="3">
        <f t="shared" si="0"/>
        <v>-1.1021712774172965E-4</v>
      </c>
      <c r="G48" s="3">
        <f t="shared" si="0"/>
        <v>-1.9492249754596847E-3</v>
      </c>
      <c r="H48" s="4">
        <f t="shared" si="1"/>
        <v>6.9096368892429538E-4</v>
      </c>
    </row>
    <row r="49" spans="2:8" x14ac:dyDescent="0.3">
      <c r="B49" s="1" t="s">
        <v>121</v>
      </c>
      <c r="C49" s="1">
        <v>90.73</v>
      </c>
      <c r="D49" s="1">
        <v>10717.08</v>
      </c>
      <c r="F49" s="3">
        <f t="shared" si="0"/>
        <v>6.2104912942220203E-3</v>
      </c>
      <c r="G49" s="3">
        <f t="shared" si="0"/>
        <v>6.9096368892429538E-4</v>
      </c>
      <c r="H49" s="4">
        <f t="shared" si="1"/>
        <v>-4.4276868473622777E-3</v>
      </c>
    </row>
    <row r="50" spans="2:8" x14ac:dyDescent="0.3">
      <c r="B50" s="1" t="s">
        <v>122</v>
      </c>
      <c r="C50" s="1">
        <v>90.17</v>
      </c>
      <c r="D50" s="1">
        <v>10709.68</v>
      </c>
      <c r="F50" s="3">
        <f t="shared" si="0"/>
        <v>-1.4535519125683072E-2</v>
      </c>
      <c r="G50" s="3">
        <f t="shared" si="0"/>
        <v>-4.4276868473622777E-3</v>
      </c>
      <c r="H50" s="4">
        <f t="shared" si="1"/>
        <v>-3.5869705617519454E-4</v>
      </c>
    </row>
    <row r="51" spans="2:8" x14ac:dyDescent="0.3">
      <c r="B51" s="1" t="s">
        <v>123</v>
      </c>
      <c r="C51" s="1">
        <v>91.5</v>
      </c>
      <c r="D51" s="1">
        <v>10757.31</v>
      </c>
      <c r="F51" s="3">
        <f t="shared" si="0"/>
        <v>4.9423393739704835E-3</v>
      </c>
      <c r="G51" s="3">
        <f t="shared" si="0"/>
        <v>-3.5869705617519454E-4</v>
      </c>
      <c r="H51" s="4">
        <f t="shared" si="1"/>
        <v>4.7092961917629683E-3</v>
      </c>
    </row>
    <row r="52" spans="2:8" x14ac:dyDescent="0.3">
      <c r="B52" s="1" t="s">
        <v>124</v>
      </c>
      <c r="C52" s="1">
        <v>91.05</v>
      </c>
      <c r="D52" s="1">
        <v>10761.17</v>
      </c>
      <c r="F52" s="3">
        <f t="shared" si="0"/>
        <v>7.9707738292926766E-3</v>
      </c>
      <c r="G52" s="3">
        <f t="shared" si="0"/>
        <v>4.7092961917629683E-3</v>
      </c>
      <c r="H52" s="4">
        <f t="shared" si="1"/>
        <v>8.7278381593414167E-4</v>
      </c>
    </row>
    <row r="53" spans="2:8" x14ac:dyDescent="0.3">
      <c r="B53" s="1" t="s">
        <v>125</v>
      </c>
      <c r="C53" s="1">
        <v>90.33</v>
      </c>
      <c r="D53" s="1">
        <v>10710.73</v>
      </c>
      <c r="F53" s="3">
        <f t="shared" si="0"/>
        <v>-1.5474743008732084E-3</v>
      </c>
      <c r="G53" s="3">
        <f t="shared" si="0"/>
        <v>8.7278381593414167E-4</v>
      </c>
      <c r="H53" s="4">
        <f t="shared" si="1"/>
        <v>5.2331086412515937E-3</v>
      </c>
    </row>
    <row r="54" spans="2:8" x14ac:dyDescent="0.3">
      <c r="B54" s="1" t="s">
        <v>126</v>
      </c>
      <c r="C54" s="1">
        <v>90.47</v>
      </c>
      <c r="D54" s="1">
        <v>10701.39</v>
      </c>
      <c r="F54" s="3">
        <f t="shared" si="0"/>
        <v>2.9933481152992769E-3</v>
      </c>
      <c r="G54" s="3">
        <f t="shared" si="0"/>
        <v>5.2331086412515937E-3</v>
      </c>
      <c r="H54" s="4">
        <f t="shared" si="1"/>
        <v>1.3290630246767243E-3</v>
      </c>
    </row>
    <row r="55" spans="2:8" x14ac:dyDescent="0.3">
      <c r="B55" s="1" t="s">
        <v>127</v>
      </c>
      <c r="C55" s="1">
        <v>90.2</v>
      </c>
      <c r="D55" s="1">
        <v>10645.68</v>
      </c>
      <c r="F55" s="3">
        <f t="shared" si="0"/>
        <v>-4.7445658170582883E-3</v>
      </c>
      <c r="G55" s="3">
        <f t="shared" si="0"/>
        <v>1.3290630246767243E-3</v>
      </c>
      <c r="H55" s="4">
        <f t="shared" si="1"/>
        <v>1.2184428722805674E-2</v>
      </c>
    </row>
    <row r="56" spans="2:8" x14ac:dyDescent="0.3">
      <c r="B56" s="1" t="s">
        <v>128</v>
      </c>
      <c r="C56" s="1">
        <v>90.63</v>
      </c>
      <c r="D56" s="1">
        <v>10631.55</v>
      </c>
      <c r="F56" s="3">
        <f t="shared" si="0"/>
        <v>1.2965239745165835E-2</v>
      </c>
      <c r="G56" s="3">
        <f t="shared" si="0"/>
        <v>1.2184428722805674E-2</v>
      </c>
      <c r="H56" s="4">
        <f t="shared" si="1"/>
        <v>-7.2596636415704907E-3</v>
      </c>
    </row>
    <row r="57" spans="2:8" x14ac:dyDescent="0.3">
      <c r="B57" s="1" t="s">
        <v>129</v>
      </c>
      <c r="C57" s="1">
        <v>89.47</v>
      </c>
      <c r="D57" s="1">
        <v>10503.57</v>
      </c>
      <c r="F57" s="3">
        <f t="shared" si="0"/>
        <v>-1.1817981002871791E-2</v>
      </c>
      <c r="G57" s="3">
        <f t="shared" si="0"/>
        <v>-7.2596636415704907E-3</v>
      </c>
      <c r="H57" s="4">
        <f t="shared" si="1"/>
        <v>1.5969740937020749E-2</v>
      </c>
    </row>
    <row r="58" spans="2:8" x14ac:dyDescent="0.3">
      <c r="B58" s="1" t="s">
        <v>130</v>
      </c>
      <c r="C58" s="1">
        <v>90.54</v>
      </c>
      <c r="D58" s="1">
        <v>10580.38</v>
      </c>
      <c r="F58" s="3">
        <f t="shared" si="0"/>
        <v>1.2751677852349097E-2</v>
      </c>
      <c r="G58" s="3">
        <f t="shared" si="0"/>
        <v>1.5969740937020749E-2</v>
      </c>
      <c r="H58" s="4">
        <f t="shared" si="1"/>
        <v>-1.03581939491042E-2</v>
      </c>
    </row>
    <row r="59" spans="2:8" x14ac:dyDescent="0.3">
      <c r="B59" s="1" t="s">
        <v>131</v>
      </c>
      <c r="C59" s="1">
        <v>89.4</v>
      </c>
      <c r="D59" s="1">
        <v>10414.07</v>
      </c>
      <c r="F59" s="3">
        <f t="shared" si="0"/>
        <v>-3.122212310437078E-3</v>
      </c>
      <c r="G59" s="3">
        <f t="shared" si="0"/>
        <v>-1.03581939491042E-2</v>
      </c>
      <c r="H59" s="4">
        <f t="shared" si="1"/>
        <v>-5.1138490861440955E-3</v>
      </c>
    </row>
    <row r="60" spans="2:8" x14ac:dyDescent="0.3">
      <c r="B60" s="1" t="s">
        <v>132</v>
      </c>
      <c r="C60" s="1">
        <v>89.68</v>
      </c>
      <c r="D60" s="1">
        <v>10523.07</v>
      </c>
      <c r="F60" s="3">
        <f t="shared" si="0"/>
        <v>-8.512990602542847E-3</v>
      </c>
      <c r="G60" s="3">
        <f t="shared" si="0"/>
        <v>-5.1138490861440955E-3</v>
      </c>
      <c r="H60" s="4">
        <f t="shared" si="1"/>
        <v>-4.4163824067590118E-3</v>
      </c>
    </row>
    <row r="61" spans="2:8" x14ac:dyDescent="0.3">
      <c r="B61" s="1" t="s">
        <v>133</v>
      </c>
      <c r="C61" s="1">
        <v>90.45</v>
      </c>
      <c r="D61" s="1">
        <v>10577.16</v>
      </c>
      <c r="F61" s="3">
        <f t="shared" si="0"/>
        <v>-6.4806678383129146E-3</v>
      </c>
      <c r="G61" s="3">
        <f t="shared" si="0"/>
        <v>-4.4163824067590118E-3</v>
      </c>
      <c r="H61" s="4">
        <f t="shared" si="1"/>
        <v>1.2698672940063993E-2</v>
      </c>
    </row>
    <row r="62" spans="2:8" x14ac:dyDescent="0.3">
      <c r="B62" s="1" t="s">
        <v>134</v>
      </c>
      <c r="C62" s="1">
        <v>91.04</v>
      </c>
      <c r="D62" s="1">
        <v>10624.08</v>
      </c>
      <c r="F62" s="3">
        <f t="shared" si="0"/>
        <v>1.38084632516704E-2</v>
      </c>
      <c r="G62" s="3">
        <f t="shared" si="0"/>
        <v>1.2698672940063993E-2</v>
      </c>
      <c r="H62" s="4">
        <f t="shared" si="1"/>
        <v>-7.3745363712056644E-3</v>
      </c>
    </row>
    <row r="63" spans="2:8" x14ac:dyDescent="0.3">
      <c r="B63" s="1" t="s">
        <v>135</v>
      </c>
      <c r="C63" s="1">
        <v>89.8</v>
      </c>
      <c r="D63" s="1">
        <v>10490.86</v>
      </c>
      <c r="F63" s="3">
        <f t="shared" si="0"/>
        <v>-2.2222222222222365E-3</v>
      </c>
      <c r="G63" s="3">
        <f t="shared" si="0"/>
        <v>-7.3745363712056644E-3</v>
      </c>
      <c r="H63" s="4">
        <f t="shared" si="1"/>
        <v>-1.6040386254013717E-3</v>
      </c>
    </row>
    <row r="64" spans="2:8" x14ac:dyDescent="0.3">
      <c r="B64" s="1" t="s">
        <v>136</v>
      </c>
      <c r="C64" s="1">
        <v>90</v>
      </c>
      <c r="D64" s="1">
        <v>10568.8</v>
      </c>
      <c r="F64" s="3">
        <f t="shared" si="0"/>
        <v>6.6711140760511434E-4</v>
      </c>
      <c r="G64" s="3">
        <f t="shared" si="0"/>
        <v>-1.6040386254013717E-3</v>
      </c>
      <c r="H64" s="4">
        <f t="shared" si="1"/>
        <v>-3.1856160442803594E-3</v>
      </c>
    </row>
    <row r="65" spans="2:8" x14ac:dyDescent="0.3">
      <c r="B65" s="1" t="s">
        <v>137</v>
      </c>
      <c r="C65" s="1">
        <v>89.94</v>
      </c>
      <c r="D65" s="1">
        <v>10585.78</v>
      </c>
      <c r="F65" s="3">
        <f t="shared" si="0"/>
        <v>-9.9966677774077084E-4</v>
      </c>
      <c r="G65" s="3">
        <f t="shared" si="0"/>
        <v>-3.1856160442803594E-3</v>
      </c>
      <c r="H65" s="4">
        <f t="shared" si="1"/>
        <v>1.0331062066288643E-2</v>
      </c>
    </row>
    <row r="66" spans="2:8" x14ac:dyDescent="0.3">
      <c r="B66" s="1" t="s">
        <v>138</v>
      </c>
      <c r="C66" s="1">
        <v>90.03</v>
      </c>
      <c r="D66" s="1">
        <v>10619.61</v>
      </c>
      <c r="F66" s="3">
        <f t="shared" si="0"/>
        <v>6.7091580006708451E-3</v>
      </c>
      <c r="G66" s="3">
        <f t="shared" si="0"/>
        <v>1.0331062066288643E-2</v>
      </c>
      <c r="H66" s="4">
        <f t="shared" si="1"/>
        <v>0</v>
      </c>
    </row>
    <row r="67" spans="2:8" x14ac:dyDescent="0.3">
      <c r="B67" s="1" t="s">
        <v>139</v>
      </c>
      <c r="C67" s="1">
        <v>89.43</v>
      </c>
      <c r="D67" s="1">
        <v>10511.02</v>
      </c>
      <c r="F67" s="3">
        <f t="shared" si="0"/>
        <v>0</v>
      </c>
      <c r="G67" s="3">
        <f t="shared" si="0"/>
        <v>0</v>
      </c>
      <c r="H67" s="4">
        <f t="shared" si="1"/>
        <v>1.0136907839477738E-2</v>
      </c>
    </row>
    <row r="68" spans="2:8" x14ac:dyDescent="0.3">
      <c r="B68" s="1" t="s">
        <v>140</v>
      </c>
      <c r="C68" s="1">
        <v>89.43</v>
      </c>
      <c r="D68" s="1">
        <v>10511.02</v>
      </c>
      <c r="F68" s="3">
        <f t="shared" ref="F68:G131" si="2">+C68/C69-1</f>
        <v>1.2797281993205178E-2</v>
      </c>
      <c r="G68" s="3">
        <f t="shared" si="2"/>
        <v>1.0136907839477738E-2</v>
      </c>
      <c r="H68" s="4">
        <f t="shared" ref="H68:H131" si="3">+G69</f>
        <v>-3.1422620838178483E-3</v>
      </c>
    </row>
    <row r="69" spans="2:8" x14ac:dyDescent="0.3">
      <c r="B69" s="1" t="s">
        <v>141</v>
      </c>
      <c r="C69" s="1">
        <v>88.3</v>
      </c>
      <c r="D69" s="1">
        <v>10405.540000000001</v>
      </c>
      <c r="F69" s="3">
        <f t="shared" si="2"/>
        <v>-1.0755097468070907E-2</v>
      </c>
      <c r="G69" s="3">
        <f t="shared" si="2"/>
        <v>-3.1422620838178483E-3</v>
      </c>
      <c r="H69" s="4">
        <f t="shared" si="3"/>
        <v>7.4178592247440278E-3</v>
      </c>
    </row>
    <row r="70" spans="2:8" x14ac:dyDescent="0.3">
      <c r="B70" s="1" t="s">
        <v>142</v>
      </c>
      <c r="C70" s="1">
        <v>89.26</v>
      </c>
      <c r="D70" s="1">
        <v>10438.34</v>
      </c>
      <c r="F70" s="3">
        <f t="shared" si="2"/>
        <v>5.4066231133138576E-3</v>
      </c>
      <c r="G70" s="3">
        <f t="shared" si="2"/>
        <v>7.4178592247440278E-3</v>
      </c>
      <c r="H70" s="4">
        <f t="shared" si="3"/>
        <v>-3.1009139181292777E-3</v>
      </c>
    </row>
    <row r="71" spans="2:8" x14ac:dyDescent="0.3">
      <c r="B71" s="1" t="s">
        <v>143</v>
      </c>
      <c r="C71" s="1">
        <v>88.78</v>
      </c>
      <c r="D71" s="1">
        <v>10361.48</v>
      </c>
      <c r="F71" s="3">
        <f t="shared" si="2"/>
        <v>-4.7085201793721776E-3</v>
      </c>
      <c r="G71" s="3">
        <f t="shared" si="2"/>
        <v>-3.1009139181292777E-3</v>
      </c>
      <c r="H71" s="4">
        <f t="shared" si="3"/>
        <v>-2.1949812599452168E-2</v>
      </c>
    </row>
    <row r="72" spans="2:8" x14ac:dyDescent="0.3">
      <c r="B72" s="1" t="s">
        <v>144</v>
      </c>
      <c r="C72" s="1">
        <v>89.2</v>
      </c>
      <c r="D72" s="1">
        <v>10393.709999999999</v>
      </c>
      <c r="F72" s="3">
        <f t="shared" si="2"/>
        <v>-2.4923480542195064E-2</v>
      </c>
      <c r="G72" s="3">
        <f t="shared" si="2"/>
        <v>-2.1949812599452168E-2</v>
      </c>
      <c r="H72" s="4">
        <f t="shared" si="3"/>
        <v>-4.4228221746308582E-3</v>
      </c>
    </row>
    <row r="73" spans="2:8" x14ac:dyDescent="0.3">
      <c r="B73" s="1" t="s">
        <v>145</v>
      </c>
      <c r="C73" s="1">
        <v>91.48</v>
      </c>
      <c r="D73" s="1">
        <v>10626.97</v>
      </c>
      <c r="F73" s="3">
        <f t="shared" si="2"/>
        <v>-8.0242897419214865E-3</v>
      </c>
      <c r="G73" s="3">
        <f t="shared" si="2"/>
        <v>-4.4228221746308582E-3</v>
      </c>
      <c r="H73" s="4">
        <f t="shared" si="3"/>
        <v>2.2774898457240011E-2</v>
      </c>
    </row>
    <row r="74" spans="2:8" x14ac:dyDescent="0.3">
      <c r="B74" s="1" t="s">
        <v>146</v>
      </c>
      <c r="C74" s="1">
        <v>92.22</v>
      </c>
      <c r="D74" s="1">
        <v>10674.18</v>
      </c>
      <c r="F74" s="3">
        <f t="shared" si="2"/>
        <v>6.6586617181529917E-3</v>
      </c>
      <c r="G74" s="3">
        <f t="shared" si="2"/>
        <v>2.2774898457240011E-2</v>
      </c>
      <c r="H74" s="4">
        <f t="shared" si="3"/>
        <v>4.1014599003641461E-3</v>
      </c>
    </row>
    <row r="75" spans="2:8" x14ac:dyDescent="0.3">
      <c r="B75" s="1" t="s">
        <v>147</v>
      </c>
      <c r="C75" s="1">
        <v>91.61</v>
      </c>
      <c r="D75" s="1">
        <v>10436.49</v>
      </c>
      <c r="F75" s="3">
        <f t="shared" si="2"/>
        <v>-5.3203040173723792E-3</v>
      </c>
      <c r="G75" s="3">
        <f t="shared" si="2"/>
        <v>4.1014599003641461E-3</v>
      </c>
      <c r="H75" s="4">
        <f t="shared" si="3"/>
        <v>1.9269568637354517E-3</v>
      </c>
    </row>
    <row r="76" spans="2:8" x14ac:dyDescent="0.3">
      <c r="B76" s="1" t="s">
        <v>148</v>
      </c>
      <c r="C76" s="1">
        <v>92.1</v>
      </c>
      <c r="D76" s="1">
        <v>10393.86</v>
      </c>
      <c r="F76" s="3">
        <f t="shared" si="2"/>
        <v>5.4585152838428908E-3</v>
      </c>
      <c r="G76" s="3">
        <f t="shared" si="2"/>
        <v>1.9269568637354517E-3</v>
      </c>
      <c r="H76" s="4">
        <f t="shared" si="3"/>
        <v>9.5074332168503251E-3</v>
      </c>
    </row>
    <row r="77" spans="2:8" x14ac:dyDescent="0.3">
      <c r="B77" s="1" t="s">
        <v>149</v>
      </c>
      <c r="C77" s="1">
        <v>91.6</v>
      </c>
      <c r="D77" s="1">
        <v>10373.870000000001</v>
      </c>
      <c r="F77" s="3">
        <f t="shared" si="2"/>
        <v>9.0328266137915669E-3</v>
      </c>
      <c r="G77" s="3">
        <f t="shared" si="2"/>
        <v>9.5074332168503251E-3</v>
      </c>
      <c r="H77" s="4">
        <f t="shared" si="3"/>
        <v>-1.4862144336222127E-2</v>
      </c>
    </row>
    <row r="78" spans="2:8" x14ac:dyDescent="0.3">
      <c r="B78" s="1" t="s">
        <v>150</v>
      </c>
      <c r="C78" s="1">
        <v>90.78</v>
      </c>
      <c r="D78" s="1">
        <v>10276.17</v>
      </c>
      <c r="F78" s="3">
        <f t="shared" si="2"/>
        <v>-6.4572616832658802E-3</v>
      </c>
      <c r="G78" s="3">
        <f t="shared" si="2"/>
        <v>-1.4862144336222127E-2</v>
      </c>
      <c r="H78" s="4">
        <f t="shared" si="3"/>
        <v>5.0874894010639604E-3</v>
      </c>
    </row>
    <row r="79" spans="2:8" x14ac:dyDescent="0.3">
      <c r="B79" s="1" t="s">
        <v>151</v>
      </c>
      <c r="C79" s="1">
        <v>91.37</v>
      </c>
      <c r="D79" s="1">
        <v>10431.200000000001</v>
      </c>
      <c r="F79" s="3">
        <f t="shared" si="2"/>
        <v>-2.3303046499198232E-2</v>
      </c>
      <c r="G79" s="3">
        <f t="shared" si="2"/>
        <v>5.0874894010639604E-3</v>
      </c>
      <c r="H79" s="4">
        <f t="shared" si="3"/>
        <v>-7.8947875146828661E-4</v>
      </c>
    </row>
    <row r="80" spans="2:8" x14ac:dyDescent="0.3">
      <c r="B80" s="1" t="s">
        <v>152</v>
      </c>
      <c r="C80" s="1">
        <v>93.55</v>
      </c>
      <c r="D80" s="1">
        <v>10378.4</v>
      </c>
      <c r="F80" s="3">
        <f t="shared" si="2"/>
        <v>2.679528403001008E-3</v>
      </c>
      <c r="G80" s="3">
        <f t="shared" si="2"/>
        <v>-7.8947875146828661E-4</v>
      </c>
      <c r="H80" s="4">
        <f t="shared" si="3"/>
        <v>-4.3300417858138651E-3</v>
      </c>
    </row>
    <row r="81" spans="2:8" x14ac:dyDescent="0.3">
      <c r="B81" s="1" t="s">
        <v>153</v>
      </c>
      <c r="C81" s="1">
        <v>93.3</v>
      </c>
      <c r="D81" s="1">
        <v>10386.6</v>
      </c>
      <c r="F81" s="3">
        <f t="shared" si="2"/>
        <v>-2.6723677177979965E-3</v>
      </c>
      <c r="G81" s="3">
        <f t="shared" si="2"/>
        <v>-4.3300417858138651E-3</v>
      </c>
      <c r="H81" s="4">
        <f t="shared" si="3"/>
        <v>-1.3398666848253749E-2</v>
      </c>
    </row>
    <row r="82" spans="2:8" x14ac:dyDescent="0.3">
      <c r="B82" s="1" t="s">
        <v>154</v>
      </c>
      <c r="C82" s="1">
        <v>93.55</v>
      </c>
      <c r="D82" s="1">
        <v>10431.77</v>
      </c>
      <c r="F82" s="3">
        <f t="shared" si="2"/>
        <v>-1.5470427278467702E-2</v>
      </c>
      <c r="G82" s="3">
        <f t="shared" si="2"/>
        <v>-1.3398666848253749E-2</v>
      </c>
      <c r="H82" s="4">
        <f t="shared" si="3"/>
        <v>-9.5407244206012765E-3</v>
      </c>
    </row>
    <row r="83" spans="2:8" x14ac:dyDescent="0.3">
      <c r="B83" s="1" t="s">
        <v>155</v>
      </c>
      <c r="C83" s="1">
        <v>95.02</v>
      </c>
      <c r="D83" s="1">
        <v>10573.44</v>
      </c>
      <c r="F83" s="3">
        <f t="shared" si="2"/>
        <v>-1.2163426551616618E-2</v>
      </c>
      <c r="G83" s="3">
        <f t="shared" si="2"/>
        <v>-9.5407244206012765E-3</v>
      </c>
      <c r="H83" s="4">
        <f t="shared" si="3"/>
        <v>-7.224973914207844E-3</v>
      </c>
    </row>
    <row r="84" spans="2:8" x14ac:dyDescent="0.3">
      <c r="B84" s="1" t="s">
        <v>156</v>
      </c>
      <c r="C84" s="1">
        <v>96.19</v>
      </c>
      <c r="D84" s="1">
        <v>10675.29</v>
      </c>
      <c r="F84" s="3">
        <f t="shared" si="2"/>
        <v>-7.8390923156266279E-3</v>
      </c>
      <c r="G84" s="3">
        <f t="shared" si="2"/>
        <v>-7.224973914207844E-3</v>
      </c>
      <c r="H84" s="4">
        <f t="shared" si="3"/>
        <v>6.1606753537428727E-3</v>
      </c>
    </row>
    <row r="85" spans="2:8" x14ac:dyDescent="0.3">
      <c r="B85" s="1" t="s">
        <v>157</v>
      </c>
      <c r="C85" s="1">
        <v>96.95</v>
      </c>
      <c r="D85" s="1">
        <v>10752.98</v>
      </c>
      <c r="F85" s="3">
        <f t="shared" si="2"/>
        <v>1.0738115095913381E-2</v>
      </c>
      <c r="G85" s="3">
        <f t="shared" si="2"/>
        <v>6.1606753537428727E-3</v>
      </c>
      <c r="H85" s="4">
        <f t="shared" si="3"/>
        <v>1.398022154715628E-3</v>
      </c>
    </row>
    <row r="86" spans="2:8" x14ac:dyDescent="0.3">
      <c r="B86" s="1" t="s">
        <v>158</v>
      </c>
      <c r="C86" s="1">
        <v>95.92</v>
      </c>
      <c r="D86" s="1">
        <v>10687.14</v>
      </c>
      <c r="F86" s="3">
        <f t="shared" si="2"/>
        <v>1.7826825127334578E-2</v>
      </c>
      <c r="G86" s="3">
        <f t="shared" si="2"/>
        <v>1.398022154715628E-3</v>
      </c>
      <c r="H86" s="4">
        <f t="shared" si="3"/>
        <v>-1.0857539718940323E-3</v>
      </c>
    </row>
    <row r="87" spans="2:8" x14ac:dyDescent="0.3">
      <c r="B87" s="1" t="s">
        <v>159</v>
      </c>
      <c r="C87" s="1">
        <v>94.24</v>
      </c>
      <c r="D87" s="1">
        <v>10672.22</v>
      </c>
      <c r="F87" s="3">
        <f t="shared" si="2"/>
        <v>-7.268513641630836E-3</v>
      </c>
      <c r="G87" s="3">
        <f t="shared" si="2"/>
        <v>-1.0857539718940323E-3</v>
      </c>
      <c r="H87" s="4">
        <f t="shared" si="3"/>
        <v>1.4192671375723664E-2</v>
      </c>
    </row>
    <row r="88" spans="2:8" x14ac:dyDescent="0.3">
      <c r="B88" s="1" t="s">
        <v>160</v>
      </c>
      <c r="C88" s="1">
        <v>94.93</v>
      </c>
      <c r="D88" s="1">
        <v>10683.82</v>
      </c>
      <c r="F88" s="3">
        <f t="shared" si="2"/>
        <v>1.1184490839369454E-2</v>
      </c>
      <c r="G88" s="3">
        <f t="shared" si="2"/>
        <v>1.4192671375723664E-2</v>
      </c>
      <c r="H88" s="4">
        <f t="shared" si="3"/>
        <v>-5.5113479201224225E-3</v>
      </c>
    </row>
    <row r="89" spans="2:8" x14ac:dyDescent="0.3">
      <c r="B89" s="1" t="s">
        <v>161</v>
      </c>
      <c r="C89" s="1">
        <v>93.88</v>
      </c>
      <c r="D89" s="1">
        <v>10534.31</v>
      </c>
      <c r="F89" s="3">
        <f t="shared" si="2"/>
        <v>-2.1777638845472569E-2</v>
      </c>
      <c r="G89" s="3">
        <f t="shared" si="2"/>
        <v>-5.5113479201224225E-3</v>
      </c>
      <c r="H89" s="4">
        <f t="shared" si="3"/>
        <v>-6.0942197334493686E-3</v>
      </c>
    </row>
    <row r="90" spans="2:8" x14ac:dyDescent="0.3">
      <c r="B90" s="1" t="s">
        <v>162</v>
      </c>
      <c r="C90" s="1">
        <v>95.97</v>
      </c>
      <c r="D90" s="1">
        <v>10592.69</v>
      </c>
      <c r="F90" s="3">
        <f t="shared" si="2"/>
        <v>-1.3161953727506392E-2</v>
      </c>
      <c r="G90" s="3">
        <f t="shared" si="2"/>
        <v>-6.0942197334493686E-3</v>
      </c>
      <c r="H90" s="4">
        <f t="shared" si="3"/>
        <v>1.0735515589258338E-2</v>
      </c>
    </row>
    <row r="91" spans="2:8" x14ac:dyDescent="0.3">
      <c r="B91" s="1" t="s">
        <v>163</v>
      </c>
      <c r="C91" s="1">
        <v>97.25</v>
      </c>
      <c r="D91" s="1">
        <v>10657.64</v>
      </c>
      <c r="F91" s="3">
        <f t="shared" si="2"/>
        <v>5.9997931105824076E-3</v>
      </c>
      <c r="G91" s="3">
        <f t="shared" si="2"/>
        <v>1.0735515589258338E-2</v>
      </c>
      <c r="H91" s="4">
        <f t="shared" si="3"/>
        <v>-4.0924576185542572E-3</v>
      </c>
    </row>
    <row r="92" spans="2:8" x14ac:dyDescent="0.3">
      <c r="B92" s="1" t="s">
        <v>164</v>
      </c>
      <c r="C92" s="1">
        <v>96.67</v>
      </c>
      <c r="D92" s="1">
        <v>10544.44</v>
      </c>
      <c r="F92" s="3">
        <f t="shared" si="2"/>
        <v>-3.4020618556700466E-3</v>
      </c>
      <c r="G92" s="3">
        <f t="shared" si="2"/>
        <v>-4.0924576185542572E-3</v>
      </c>
      <c r="H92" s="4">
        <f t="shared" si="3"/>
        <v>5.5253813301372467E-3</v>
      </c>
    </row>
    <row r="93" spans="2:8" x14ac:dyDescent="0.3">
      <c r="B93" s="1" t="s">
        <v>165</v>
      </c>
      <c r="C93" s="1">
        <v>97</v>
      </c>
      <c r="D93" s="1">
        <v>10587.77</v>
      </c>
      <c r="F93" s="3">
        <f t="shared" si="2"/>
        <v>9.9958350687212594E-3</v>
      </c>
      <c r="G93" s="3">
        <f t="shared" si="2"/>
        <v>5.5253813301372467E-3</v>
      </c>
      <c r="H93" s="4">
        <f t="shared" si="3"/>
        <v>-8.7903853630386664E-3</v>
      </c>
    </row>
    <row r="94" spans="2:8" x14ac:dyDescent="0.3">
      <c r="B94" s="1" t="s">
        <v>166</v>
      </c>
      <c r="C94" s="1">
        <v>96.04</v>
      </c>
      <c r="D94" s="1">
        <v>10529.59</v>
      </c>
      <c r="F94" s="3">
        <f t="shared" si="2"/>
        <v>-7.030603804797253E-3</v>
      </c>
      <c r="G94" s="3">
        <f t="shared" si="2"/>
        <v>-8.7903853630386664E-3</v>
      </c>
      <c r="H94" s="4">
        <f t="shared" si="3"/>
        <v>2.8405872623875617E-3</v>
      </c>
    </row>
    <row r="95" spans="2:8" x14ac:dyDescent="0.3">
      <c r="B95" s="1" t="s">
        <v>167</v>
      </c>
      <c r="C95" s="1">
        <v>96.72</v>
      </c>
      <c r="D95" s="1">
        <v>10622.97</v>
      </c>
      <c r="F95" s="3">
        <f t="shared" si="2"/>
        <v>5.1722354401562143E-4</v>
      </c>
      <c r="G95" s="3">
        <f t="shared" si="2"/>
        <v>2.8405872623875617E-3</v>
      </c>
      <c r="H95" s="4">
        <f t="shared" si="3"/>
        <v>9.3888616255413115E-3</v>
      </c>
    </row>
    <row r="96" spans="2:8" x14ac:dyDescent="0.3">
      <c r="B96" s="1" t="s">
        <v>168</v>
      </c>
      <c r="C96" s="1">
        <v>96.67</v>
      </c>
      <c r="D96" s="1">
        <v>10592.88</v>
      </c>
      <c r="F96" s="3">
        <f t="shared" si="2"/>
        <v>8.1343205756596593E-3</v>
      </c>
      <c r="G96" s="3">
        <f t="shared" si="2"/>
        <v>9.3888616255413115E-3</v>
      </c>
      <c r="H96" s="4">
        <f t="shared" si="3"/>
        <v>-4.7428198581991321E-3</v>
      </c>
    </row>
    <row r="97" spans="2:8" x14ac:dyDescent="0.3">
      <c r="B97" s="1" t="s">
        <v>169</v>
      </c>
      <c r="C97" s="1">
        <v>95.89</v>
      </c>
      <c r="D97" s="1">
        <v>10494.35</v>
      </c>
      <c r="F97" s="3">
        <f t="shared" si="2"/>
        <v>-4.7742605085624445E-3</v>
      </c>
      <c r="G97" s="3">
        <f t="shared" si="2"/>
        <v>-4.7428198581991321E-3</v>
      </c>
      <c r="H97" s="4">
        <f t="shared" si="3"/>
        <v>-5.5333239649421051E-3</v>
      </c>
    </row>
    <row r="98" spans="2:8" x14ac:dyDescent="0.3">
      <c r="B98" s="1" t="s">
        <v>170</v>
      </c>
      <c r="C98" s="1">
        <v>96.35</v>
      </c>
      <c r="D98" s="1">
        <v>10544.36</v>
      </c>
      <c r="F98" s="3">
        <f t="shared" si="2"/>
        <v>-4.6487603305785941E-3</v>
      </c>
      <c r="G98" s="3">
        <f t="shared" si="2"/>
        <v>-5.5333239649421051E-3</v>
      </c>
      <c r="H98" s="4">
        <f t="shared" si="3"/>
        <v>6.2025096629521048E-3</v>
      </c>
    </row>
    <row r="99" spans="2:8" x14ac:dyDescent="0.3">
      <c r="B99" s="1" t="s">
        <v>171</v>
      </c>
      <c r="C99" s="1">
        <v>96.8</v>
      </c>
      <c r="D99" s="1">
        <v>10603.03</v>
      </c>
      <c r="F99" s="3">
        <f t="shared" si="2"/>
        <v>1.202300052273908E-2</v>
      </c>
      <c r="G99" s="3">
        <f t="shared" si="2"/>
        <v>6.2025096629521048E-3</v>
      </c>
      <c r="H99" s="4">
        <f t="shared" si="3"/>
        <v>-1.3017191722122567E-2</v>
      </c>
    </row>
    <row r="100" spans="2:8" x14ac:dyDescent="0.3">
      <c r="B100" s="1" t="s">
        <v>172</v>
      </c>
      <c r="C100" s="1">
        <v>95.65</v>
      </c>
      <c r="D100" s="1">
        <v>10537.67</v>
      </c>
      <c r="F100" s="3">
        <f t="shared" si="2"/>
        <v>-2.3182189542483633E-2</v>
      </c>
      <c r="G100" s="3">
        <f t="shared" si="2"/>
        <v>-1.3017191722122567E-2</v>
      </c>
      <c r="H100" s="4">
        <f t="shared" si="3"/>
        <v>-5.8253819415021724E-3</v>
      </c>
    </row>
    <row r="101" spans="2:8" x14ac:dyDescent="0.3">
      <c r="B101" s="1" t="s">
        <v>173</v>
      </c>
      <c r="C101" s="1">
        <v>97.92</v>
      </c>
      <c r="D101" s="1">
        <v>10676.65</v>
      </c>
      <c r="F101" s="3">
        <f t="shared" si="2"/>
        <v>-7.2992700729926918E-3</v>
      </c>
      <c r="G101" s="3">
        <f t="shared" si="2"/>
        <v>-5.8253819415021724E-3</v>
      </c>
      <c r="H101" s="4">
        <f t="shared" si="3"/>
        <v>2.4063255185313714E-3</v>
      </c>
    </row>
    <row r="102" spans="2:8" x14ac:dyDescent="0.3">
      <c r="B102" s="1" t="s">
        <v>174</v>
      </c>
      <c r="C102" s="1">
        <v>98.64</v>
      </c>
      <c r="D102" s="1">
        <v>10739.21</v>
      </c>
      <c r="F102" s="3">
        <f t="shared" si="2"/>
        <v>5.5045871559633586E-3</v>
      </c>
      <c r="G102" s="3">
        <f t="shared" si="2"/>
        <v>2.4063255185313714E-3</v>
      </c>
      <c r="H102" s="4">
        <f t="shared" si="3"/>
        <v>-2.7376373472935978E-3</v>
      </c>
    </row>
    <row r="103" spans="2:8" x14ac:dyDescent="0.3">
      <c r="B103" s="1" t="s">
        <v>175</v>
      </c>
      <c r="C103" s="1">
        <v>98.1</v>
      </c>
      <c r="D103" s="1">
        <v>10713.43</v>
      </c>
      <c r="F103" s="3">
        <f t="shared" si="2"/>
        <v>-2.3390623410963762E-3</v>
      </c>
      <c r="G103" s="3">
        <f t="shared" si="2"/>
        <v>-2.7376373472935978E-3</v>
      </c>
      <c r="H103" s="4">
        <f t="shared" si="3"/>
        <v>8.6330813669093232E-3</v>
      </c>
    </row>
    <row r="104" spans="2:8" x14ac:dyDescent="0.3">
      <c r="B104" t="s">
        <v>176</v>
      </c>
      <c r="C104">
        <v>98.33</v>
      </c>
      <c r="D104">
        <v>10742.84</v>
      </c>
      <c r="F104" s="3">
        <f t="shared" si="2"/>
        <v>9.3409977417366896E-3</v>
      </c>
      <c r="G104" s="3">
        <f t="shared" si="2"/>
        <v>8.6330813669093232E-3</v>
      </c>
      <c r="H104" s="4">
        <f t="shared" si="3"/>
        <v>-3.9287751685698202E-3</v>
      </c>
    </row>
    <row r="105" spans="2:8" x14ac:dyDescent="0.3">
      <c r="B105" t="s">
        <v>177</v>
      </c>
      <c r="C105">
        <v>97.42</v>
      </c>
      <c r="D105">
        <v>10650.89</v>
      </c>
      <c r="F105" s="3">
        <f t="shared" si="2"/>
        <v>-1.4167172637117864E-2</v>
      </c>
      <c r="G105" s="3">
        <f t="shared" si="2"/>
        <v>-3.9287751685698202E-3</v>
      </c>
      <c r="H105" s="4">
        <f t="shared" si="3"/>
        <v>2.4974214846880116E-2</v>
      </c>
    </row>
    <row r="106" spans="2:8" x14ac:dyDescent="0.3">
      <c r="B106" t="s">
        <v>178</v>
      </c>
      <c r="C106">
        <v>98.82</v>
      </c>
      <c r="D106">
        <v>10692.9</v>
      </c>
      <c r="F106" s="3">
        <f t="shared" si="2"/>
        <v>2.9374999999999929E-2</v>
      </c>
      <c r="G106" s="3">
        <f t="shared" si="2"/>
        <v>2.4974214846880116E-2</v>
      </c>
      <c r="H106" s="4">
        <f t="shared" si="3"/>
        <v>6.2842365496600383E-3</v>
      </c>
    </row>
    <row r="107" spans="2:8" x14ac:dyDescent="0.3">
      <c r="B107" t="s">
        <v>179</v>
      </c>
      <c r="C107">
        <v>96</v>
      </c>
      <c r="D107">
        <v>10432.36</v>
      </c>
      <c r="F107" s="3">
        <f t="shared" si="2"/>
        <v>1.3560029206216573E-3</v>
      </c>
      <c r="G107" s="3">
        <f t="shared" si="2"/>
        <v>6.2842365496600383E-3</v>
      </c>
      <c r="H107" s="4">
        <f t="shared" si="3"/>
        <v>1.3624550981339079E-2</v>
      </c>
    </row>
    <row r="108" spans="2:8" x14ac:dyDescent="0.3">
      <c r="B108" t="s">
        <v>180</v>
      </c>
      <c r="C108">
        <v>95.87</v>
      </c>
      <c r="D108">
        <v>10367.209999999999</v>
      </c>
      <c r="F108" s="3">
        <f t="shared" si="2"/>
        <v>2.0436402341671212E-2</v>
      </c>
      <c r="G108" s="3">
        <f t="shared" si="2"/>
        <v>1.3624550981339079E-2</v>
      </c>
      <c r="H108" s="4">
        <f t="shared" si="3"/>
        <v>5.6685161859981736E-3</v>
      </c>
    </row>
    <row r="109" spans="2:8" x14ac:dyDescent="0.3">
      <c r="B109" t="s">
        <v>181</v>
      </c>
      <c r="C109">
        <v>93.95</v>
      </c>
      <c r="D109">
        <v>10227.86</v>
      </c>
      <c r="F109" s="3">
        <f t="shared" si="2"/>
        <v>-4.450566917452603E-3</v>
      </c>
      <c r="G109" s="3">
        <f t="shared" si="2"/>
        <v>5.6685161859981736E-3</v>
      </c>
      <c r="H109" s="4">
        <f t="shared" si="3"/>
        <v>2.5501905496068122E-3</v>
      </c>
    </row>
    <row r="110" spans="2:8" x14ac:dyDescent="0.3">
      <c r="B110" t="s">
        <v>182</v>
      </c>
      <c r="C110">
        <v>94.37</v>
      </c>
      <c r="D110">
        <v>10170.209999999999</v>
      </c>
      <c r="F110" s="3">
        <f t="shared" si="2"/>
        <v>1.8046709129511118E-3</v>
      </c>
      <c r="G110" s="3">
        <f t="shared" si="2"/>
        <v>2.5501905496068122E-3</v>
      </c>
      <c r="H110" s="4">
        <f t="shared" si="3"/>
        <v>-1.8022326078454887E-2</v>
      </c>
    </row>
    <row r="111" spans="2:8" x14ac:dyDescent="0.3">
      <c r="B111" t="s">
        <v>183</v>
      </c>
      <c r="C111">
        <v>94.2</v>
      </c>
      <c r="D111">
        <v>10144.34</v>
      </c>
      <c r="F111" s="3">
        <f t="shared" si="2"/>
        <v>-2.2314478463933529E-2</v>
      </c>
      <c r="G111" s="3">
        <f t="shared" si="2"/>
        <v>-1.8022326078454887E-2</v>
      </c>
      <c r="H111" s="4">
        <f t="shared" si="3"/>
        <v>-6.7521160822248127E-4</v>
      </c>
    </row>
    <row r="112" spans="2:8" x14ac:dyDescent="0.3">
      <c r="B112" t="s">
        <v>184</v>
      </c>
      <c r="C112">
        <v>96.35</v>
      </c>
      <c r="D112">
        <v>10330.52</v>
      </c>
      <c r="F112" s="3">
        <f t="shared" si="2"/>
        <v>1.3510704635211201E-3</v>
      </c>
      <c r="G112" s="3">
        <f t="shared" si="2"/>
        <v>-6.7521160822248127E-4</v>
      </c>
      <c r="H112" s="4">
        <f t="shared" si="3"/>
        <v>6.0895791990795978E-3</v>
      </c>
    </row>
    <row r="113" spans="2:8" x14ac:dyDescent="0.3">
      <c r="B113" t="s">
        <v>185</v>
      </c>
      <c r="C113">
        <v>96.22</v>
      </c>
      <c r="D113">
        <v>10337.5</v>
      </c>
      <c r="F113" s="3">
        <f t="shared" si="2"/>
        <v>2.0252359240801487E-2</v>
      </c>
      <c r="G113" s="3">
        <f t="shared" si="2"/>
        <v>6.0895791990795978E-3</v>
      </c>
      <c r="H113" s="4">
        <f t="shared" si="3"/>
        <v>-4.3238319500364941E-3</v>
      </c>
    </row>
    <row r="114" spans="2:8" x14ac:dyDescent="0.3">
      <c r="B114" t="s">
        <v>186</v>
      </c>
      <c r="C114">
        <v>94.31</v>
      </c>
      <c r="D114">
        <v>10274.93</v>
      </c>
      <c r="F114" s="3">
        <f t="shared" si="2"/>
        <v>-3.2762629465229454E-3</v>
      </c>
      <c r="G114" s="3">
        <f t="shared" si="2"/>
        <v>-4.3238319500364941E-3</v>
      </c>
      <c r="H114" s="4">
        <f t="shared" si="3"/>
        <v>7.0054333825146919E-3</v>
      </c>
    </row>
    <row r="115" spans="2:8" x14ac:dyDescent="0.3">
      <c r="B115" t="s">
        <v>187</v>
      </c>
      <c r="C115">
        <v>94.62</v>
      </c>
      <c r="D115">
        <v>10319.549999999999</v>
      </c>
      <c r="F115" s="3">
        <f t="shared" si="2"/>
        <v>1.1221545367104957E-2</v>
      </c>
      <c r="G115" s="3">
        <f t="shared" si="2"/>
        <v>7.0054333825146919E-3</v>
      </c>
      <c r="H115" s="4">
        <f t="shared" si="3"/>
        <v>4.8557398139286168E-3</v>
      </c>
    </row>
    <row r="116" spans="2:8" x14ac:dyDescent="0.3">
      <c r="B116" t="s">
        <v>188</v>
      </c>
      <c r="C116">
        <v>93.57</v>
      </c>
      <c r="D116">
        <v>10247.76</v>
      </c>
      <c r="F116" s="3">
        <f t="shared" si="2"/>
        <v>1.0256963938674035E-2</v>
      </c>
      <c r="G116" s="3">
        <f t="shared" si="2"/>
        <v>4.8557398139286168E-3</v>
      </c>
      <c r="H116" s="4">
        <f t="shared" si="3"/>
        <v>5.0042079495755676E-3</v>
      </c>
    </row>
    <row r="117" spans="2:8" x14ac:dyDescent="0.3">
      <c r="B117" t="s">
        <v>189</v>
      </c>
      <c r="C117">
        <v>92.62</v>
      </c>
      <c r="D117">
        <v>10198.24</v>
      </c>
      <c r="F117" s="3">
        <f t="shared" si="2"/>
        <v>5.9737156511350253E-3</v>
      </c>
      <c r="G117" s="3">
        <f t="shared" si="2"/>
        <v>5.0042079495755676E-3</v>
      </c>
      <c r="H117" s="4">
        <f t="shared" si="3"/>
        <v>-8.6154185468789724E-4</v>
      </c>
    </row>
    <row r="118" spans="2:8" x14ac:dyDescent="0.3">
      <c r="B118" t="s">
        <v>190</v>
      </c>
      <c r="C118">
        <v>92.07</v>
      </c>
      <c r="D118">
        <v>10147.459999999999</v>
      </c>
      <c r="F118" s="3">
        <f t="shared" si="2"/>
        <v>3.2594524119944346E-4</v>
      </c>
      <c r="G118" s="3">
        <f t="shared" si="2"/>
        <v>-8.6154185468789724E-4</v>
      </c>
      <c r="H118" s="4">
        <f t="shared" si="3"/>
        <v>1.4001169393442758E-3</v>
      </c>
    </row>
    <row r="119" spans="2:8" x14ac:dyDescent="0.3">
      <c r="B119" t="s">
        <v>191</v>
      </c>
      <c r="C119">
        <v>92.04</v>
      </c>
      <c r="D119">
        <v>10156.209999999999</v>
      </c>
      <c r="F119" s="3">
        <f t="shared" si="2"/>
        <v>2.614379084967311E-3</v>
      </c>
      <c r="G119" s="3">
        <f t="shared" si="2"/>
        <v>1.4001169393442758E-3</v>
      </c>
      <c r="H119" s="4">
        <f t="shared" si="3"/>
        <v>1.610721713935348E-2</v>
      </c>
    </row>
    <row r="120" spans="2:8" x14ac:dyDescent="0.3">
      <c r="B120" t="s">
        <v>192</v>
      </c>
      <c r="C120">
        <v>91.8</v>
      </c>
      <c r="D120">
        <v>10142.01</v>
      </c>
      <c r="F120" s="3">
        <f t="shared" si="2"/>
        <v>2.1791239921542527E-4</v>
      </c>
      <c r="G120" s="3">
        <f t="shared" si="2"/>
        <v>1.610721713935348E-2</v>
      </c>
      <c r="H120" s="4">
        <f t="shared" si="3"/>
        <v>-8.1376271597405347E-3</v>
      </c>
    </row>
    <row r="121" spans="2:8" x14ac:dyDescent="0.3">
      <c r="B121" t="s">
        <v>193</v>
      </c>
      <c r="C121">
        <v>91.78</v>
      </c>
      <c r="D121">
        <v>9981.24</v>
      </c>
      <c r="F121" s="3">
        <f t="shared" si="2"/>
        <v>-1.2055974165769645E-2</v>
      </c>
      <c r="G121" s="3">
        <f t="shared" si="2"/>
        <v>-8.1376271597405347E-3</v>
      </c>
      <c r="H121" s="4">
        <f t="shared" si="3"/>
        <v>-3.7449463091920876E-4</v>
      </c>
    </row>
    <row r="122" spans="2:8" x14ac:dyDescent="0.3">
      <c r="B122" t="s">
        <v>194</v>
      </c>
      <c r="C122">
        <v>92.9</v>
      </c>
      <c r="D122">
        <v>10063.129999999999</v>
      </c>
      <c r="F122" s="3">
        <f t="shared" si="2"/>
        <v>-1.0544253914154811E-2</v>
      </c>
      <c r="G122" s="3">
        <f t="shared" si="2"/>
        <v>-3.7449463091920876E-4</v>
      </c>
      <c r="H122" s="4">
        <f t="shared" si="3"/>
        <v>-1.3905028654292995E-4</v>
      </c>
    </row>
    <row r="123" spans="2:8" x14ac:dyDescent="0.3">
      <c r="B123" t="s">
        <v>195</v>
      </c>
      <c r="C123">
        <v>93.89</v>
      </c>
      <c r="D123">
        <v>10066.9</v>
      </c>
      <c r="F123" s="3">
        <f t="shared" si="2"/>
        <v>4.8159246575343317E-3</v>
      </c>
      <c r="G123" s="3">
        <f t="shared" si="2"/>
        <v>-1.3905028654292995E-4</v>
      </c>
      <c r="H123" s="4">
        <f t="shared" si="3"/>
        <v>1.3855001304035719E-2</v>
      </c>
    </row>
    <row r="124" spans="2:8" x14ac:dyDescent="0.3">
      <c r="B124" t="s">
        <v>196</v>
      </c>
      <c r="C124">
        <v>93.44</v>
      </c>
      <c r="D124">
        <v>10068.299999999999</v>
      </c>
      <c r="F124" s="3">
        <f t="shared" si="2"/>
        <v>5.4880017217260324E-3</v>
      </c>
      <c r="G124" s="3">
        <f t="shared" si="2"/>
        <v>1.3855001304035719E-2</v>
      </c>
      <c r="H124" s="4">
        <f t="shared" si="3"/>
        <v>-3.3480294698853275E-3</v>
      </c>
    </row>
    <row r="125" spans="2:8" x14ac:dyDescent="0.3">
      <c r="B125" t="s">
        <v>197</v>
      </c>
      <c r="C125">
        <v>92.93</v>
      </c>
      <c r="D125">
        <v>9930.7099999999991</v>
      </c>
      <c r="F125" s="3">
        <f t="shared" si="2"/>
        <v>-2.1475357027809228E-3</v>
      </c>
      <c r="G125" s="3">
        <f t="shared" si="2"/>
        <v>-3.3480294698853275E-3</v>
      </c>
      <c r="H125" s="4">
        <f t="shared" si="3"/>
        <v>1.328735403079917E-2</v>
      </c>
    </row>
    <row r="126" spans="2:8" x14ac:dyDescent="0.3">
      <c r="B126" t="s">
        <v>198</v>
      </c>
      <c r="C126">
        <v>93.13</v>
      </c>
      <c r="D126">
        <v>9964.07</v>
      </c>
      <c r="F126" s="3">
        <f t="shared" si="2"/>
        <v>4.2053051541945941E-3</v>
      </c>
      <c r="G126" s="3">
        <f t="shared" si="2"/>
        <v>1.328735403079917E-2</v>
      </c>
      <c r="H126" s="4">
        <f t="shared" si="3"/>
        <v>2.1158587115225336E-2</v>
      </c>
    </row>
    <row r="127" spans="2:8" x14ac:dyDescent="0.3">
      <c r="B127" t="s">
        <v>199</v>
      </c>
      <c r="C127">
        <v>92.74</v>
      </c>
      <c r="D127">
        <v>9833.41</v>
      </c>
      <c r="F127" s="3">
        <f t="shared" si="2"/>
        <v>2.0017597888253302E-2</v>
      </c>
      <c r="G127" s="3">
        <f t="shared" si="2"/>
        <v>2.1158587115225336E-2</v>
      </c>
      <c r="H127" s="4">
        <f t="shared" si="3"/>
        <v>2.2389311566890724E-2</v>
      </c>
    </row>
    <row r="128" spans="2:8" x14ac:dyDescent="0.3">
      <c r="B128" t="s">
        <v>200</v>
      </c>
      <c r="C128">
        <v>90.92</v>
      </c>
      <c r="D128">
        <v>9629.66</v>
      </c>
      <c r="F128" s="3">
        <f t="shared" si="2"/>
        <v>2.5953509365831628E-2</v>
      </c>
      <c r="G128" s="3">
        <f t="shared" si="2"/>
        <v>2.2389311566890724E-2</v>
      </c>
      <c r="H128" s="4">
        <f t="shared" si="3"/>
        <v>4.8563680085691452E-3</v>
      </c>
    </row>
    <row r="129" spans="2:8" x14ac:dyDescent="0.3">
      <c r="B129" t="s">
        <v>201</v>
      </c>
      <c r="C129">
        <v>88.62</v>
      </c>
      <c r="D129">
        <v>9418.7800000000007</v>
      </c>
      <c r="F129" s="3">
        <f t="shared" si="2"/>
        <v>3.965107057890549E-3</v>
      </c>
      <c r="G129" s="3">
        <f t="shared" si="2"/>
        <v>4.8563680085691452E-3</v>
      </c>
      <c r="H129" s="4">
        <f t="shared" si="3"/>
        <v>-1.6716303299935786E-2</v>
      </c>
    </row>
    <row r="130" spans="2:8" x14ac:dyDescent="0.3">
      <c r="B130" t="s">
        <v>202</v>
      </c>
      <c r="C130">
        <v>88.27</v>
      </c>
      <c r="D130">
        <v>9373.26</v>
      </c>
      <c r="F130" s="3">
        <f t="shared" si="2"/>
        <v>-2.0310765815760301E-2</v>
      </c>
      <c r="G130" s="3">
        <f t="shared" si="2"/>
        <v>-1.6716303299935786E-2</v>
      </c>
      <c r="H130" s="4">
        <f t="shared" si="3"/>
        <v>-1.8176780728162978E-2</v>
      </c>
    </row>
    <row r="131" spans="2:8" x14ac:dyDescent="0.3">
      <c r="B131" t="s">
        <v>203</v>
      </c>
      <c r="C131">
        <v>90.1</v>
      </c>
      <c r="D131">
        <v>9532.61</v>
      </c>
      <c r="F131" s="3">
        <f t="shared" si="2"/>
        <v>-4.9696300386526948E-3</v>
      </c>
      <c r="G131" s="3">
        <f t="shared" si="2"/>
        <v>-1.8176780728162978E-2</v>
      </c>
      <c r="H131" s="4">
        <f t="shared" si="3"/>
        <v>-6.8565033980761969E-3</v>
      </c>
    </row>
    <row r="132" spans="2:8" x14ac:dyDescent="0.3">
      <c r="B132" t="s">
        <v>204</v>
      </c>
      <c r="C132">
        <v>90.55</v>
      </c>
      <c r="D132">
        <v>9709.09</v>
      </c>
      <c r="F132" s="3">
        <f t="shared" ref="F132:G195" si="4">+C132/C133-1</f>
        <v>-1.5437203660823018E-3</v>
      </c>
      <c r="G132" s="3">
        <f t="shared" si="4"/>
        <v>-6.8565033980761969E-3</v>
      </c>
      <c r="H132" s="4">
        <f t="shared" ref="H132:H195" si="5">+G133</f>
        <v>9.9203623106811634E-3</v>
      </c>
    </row>
    <row r="133" spans="2:8" x14ac:dyDescent="0.3">
      <c r="B133" t="s">
        <v>205</v>
      </c>
      <c r="C133">
        <v>90.69</v>
      </c>
      <c r="D133">
        <v>9776.1200000000008</v>
      </c>
      <c r="F133" s="3">
        <f t="shared" si="4"/>
        <v>7.6666666666667105E-3</v>
      </c>
      <c r="G133" s="3">
        <f t="shared" si="4"/>
        <v>9.9203623106811634E-3</v>
      </c>
      <c r="H133" s="4">
        <f t="shared" si="5"/>
        <v>7.0555654387569611E-3</v>
      </c>
    </row>
    <row r="134" spans="2:8" x14ac:dyDescent="0.3">
      <c r="B134" t="s">
        <v>206</v>
      </c>
      <c r="C134">
        <v>90</v>
      </c>
      <c r="D134">
        <v>9680.09</v>
      </c>
      <c r="F134" s="3">
        <f t="shared" si="4"/>
        <v>9.9876557064302318E-3</v>
      </c>
      <c r="G134" s="3">
        <f t="shared" si="4"/>
        <v>7.0555654387569611E-3</v>
      </c>
      <c r="H134" s="4">
        <f t="shared" si="5"/>
        <v>1.7464286016715791E-2</v>
      </c>
    </row>
    <row r="135" spans="2:8" x14ac:dyDescent="0.3">
      <c r="B135" t="s">
        <v>207</v>
      </c>
      <c r="C135">
        <v>89.11</v>
      </c>
      <c r="D135">
        <v>9612.27</v>
      </c>
      <c r="F135" s="3">
        <f t="shared" si="4"/>
        <v>-3.3654924837334121E-4</v>
      </c>
      <c r="G135" s="3">
        <f t="shared" si="4"/>
        <v>1.7464286016715791E-2</v>
      </c>
      <c r="H135" s="4">
        <f t="shared" si="5"/>
        <v>1.927139413895862E-2</v>
      </c>
    </row>
    <row r="136" spans="2:8" x14ac:dyDescent="0.3">
      <c r="B136" t="s">
        <v>208</v>
      </c>
      <c r="C136">
        <v>89.14</v>
      </c>
      <c r="D136">
        <v>9447.2800000000007</v>
      </c>
      <c r="F136" s="3">
        <f t="shared" si="4"/>
        <v>2.4833295010347145E-2</v>
      </c>
      <c r="G136" s="3">
        <f t="shared" si="4"/>
        <v>1.927139413895862E-2</v>
      </c>
      <c r="H136" s="4">
        <f t="shared" si="5"/>
        <v>-3.018679189215201E-2</v>
      </c>
    </row>
    <row r="137" spans="2:8" x14ac:dyDescent="0.3">
      <c r="B137" t="s">
        <v>209</v>
      </c>
      <c r="C137">
        <v>86.98</v>
      </c>
      <c r="D137">
        <v>9268.66</v>
      </c>
      <c r="F137" s="3">
        <f t="shared" si="4"/>
        <v>-7.5308078502965836E-3</v>
      </c>
      <c r="G137" s="3">
        <f t="shared" si="4"/>
        <v>-3.018679189215201E-2</v>
      </c>
      <c r="H137" s="4">
        <f t="shared" si="5"/>
        <v>-6.8233202008768701E-2</v>
      </c>
    </row>
    <row r="138" spans="2:8" x14ac:dyDescent="0.3">
      <c r="B138" t="s">
        <v>210</v>
      </c>
      <c r="C138">
        <v>87.64</v>
      </c>
      <c r="D138">
        <v>9557.16</v>
      </c>
      <c r="F138" s="3">
        <f t="shared" si="4"/>
        <v>-5.9353869271224657E-2</v>
      </c>
      <c r="G138" s="3">
        <f t="shared" si="4"/>
        <v>-6.8233202008768701E-2</v>
      </c>
      <c r="H138" s="4">
        <f t="shared" si="5"/>
        <v>1.8465782152027765E-2</v>
      </c>
    </row>
    <row r="139" spans="2:8" x14ac:dyDescent="0.3">
      <c r="B139" t="s">
        <v>211</v>
      </c>
      <c r="C139">
        <v>93.17</v>
      </c>
      <c r="D139">
        <v>10257.030000000001</v>
      </c>
      <c r="F139" s="3">
        <f t="shared" si="4"/>
        <v>1.44817073170731E-2</v>
      </c>
      <c r="G139" s="3">
        <f t="shared" si="4"/>
        <v>1.8465782152027765E-2</v>
      </c>
      <c r="H139" s="4">
        <f t="shared" si="5"/>
        <v>5.5433855788102893E-3</v>
      </c>
    </row>
    <row r="140" spans="2:8" x14ac:dyDescent="0.3">
      <c r="B140" t="s">
        <v>212</v>
      </c>
      <c r="C140">
        <v>91.84</v>
      </c>
      <c r="D140">
        <v>10071.06</v>
      </c>
      <c r="F140" s="3">
        <f t="shared" si="4"/>
        <v>1.0900370612600963E-3</v>
      </c>
      <c r="G140" s="3">
        <f t="shared" si="4"/>
        <v>5.5433855788102893E-3</v>
      </c>
      <c r="H140" s="4">
        <f t="shared" si="5"/>
        <v>5.3724043918803588E-3</v>
      </c>
    </row>
    <row r="141" spans="2:8" x14ac:dyDescent="0.3">
      <c r="B141" t="s">
        <v>213</v>
      </c>
      <c r="C141">
        <v>91.74</v>
      </c>
      <c r="D141">
        <v>10015.540000000001</v>
      </c>
      <c r="F141" s="3">
        <f t="shared" si="4"/>
        <v>1.4598540145985384E-2</v>
      </c>
      <c r="G141" s="3">
        <f t="shared" si="4"/>
        <v>5.3724043918803588E-3</v>
      </c>
      <c r="H141" s="4">
        <f t="shared" si="5"/>
        <v>3.4331600106319415E-2</v>
      </c>
    </row>
    <row r="142" spans="2:8" x14ac:dyDescent="0.3">
      <c r="B142" t="s">
        <v>214</v>
      </c>
      <c r="C142">
        <v>90.42</v>
      </c>
      <c r="D142">
        <v>9962.02</v>
      </c>
      <c r="F142" s="3">
        <f t="shared" si="4"/>
        <v>2.6566757493188042E-2</v>
      </c>
      <c r="G142" s="3">
        <f t="shared" si="4"/>
        <v>3.4331600106319415E-2</v>
      </c>
      <c r="H142" s="4">
        <f t="shared" si="5"/>
        <v>8.4697402326798787E-3</v>
      </c>
    </row>
    <row r="143" spans="2:8" x14ac:dyDescent="0.3">
      <c r="B143" t="s">
        <v>215</v>
      </c>
      <c r="C143">
        <v>88.08</v>
      </c>
      <c r="D143">
        <v>9631.36</v>
      </c>
      <c r="F143" s="3">
        <f t="shared" si="4"/>
        <v>3.5319585279709464E-3</v>
      </c>
      <c r="G143" s="3">
        <f t="shared" si="4"/>
        <v>8.4697402326798787E-3</v>
      </c>
      <c r="H143" s="4">
        <f t="shared" si="5"/>
        <v>-5.8542414624778161E-3</v>
      </c>
    </row>
    <row r="144" spans="2:8" x14ac:dyDescent="0.3">
      <c r="B144" t="s">
        <v>216</v>
      </c>
      <c r="C144">
        <v>87.77</v>
      </c>
      <c r="D144">
        <v>9550.4699999999993</v>
      </c>
      <c r="F144" s="3">
        <f t="shared" si="4"/>
        <v>-3.7457434733257911E-3</v>
      </c>
      <c r="G144" s="3">
        <f t="shared" si="4"/>
        <v>-5.8542414624778161E-3</v>
      </c>
      <c r="H144" s="4">
        <f t="shared" si="5"/>
        <v>9.1929994117150304E-3</v>
      </c>
    </row>
    <row r="145" spans="2:8" x14ac:dyDescent="0.3">
      <c r="B145" t="s">
        <v>217</v>
      </c>
      <c r="C145">
        <v>88.1</v>
      </c>
      <c r="D145">
        <v>9606.7099999999991</v>
      </c>
      <c r="F145" s="3">
        <f t="shared" si="4"/>
        <v>1.078476365305181E-2</v>
      </c>
      <c r="G145" s="3">
        <f t="shared" si="4"/>
        <v>9.1929994117150304E-3</v>
      </c>
      <c r="H145" s="4">
        <f t="shared" si="5"/>
        <v>-1.4314352457794222E-2</v>
      </c>
    </row>
    <row r="146" spans="2:8" x14ac:dyDescent="0.3">
      <c r="B146" t="s">
        <v>218</v>
      </c>
      <c r="C146">
        <v>87.16</v>
      </c>
      <c r="D146">
        <v>9519.2000000000007</v>
      </c>
      <c r="F146" s="3">
        <f t="shared" si="4"/>
        <v>-1.0220304337951513E-2</v>
      </c>
      <c r="G146" s="3">
        <f t="shared" si="4"/>
        <v>-1.4314352457794222E-2</v>
      </c>
      <c r="H146" s="4">
        <f t="shared" si="5"/>
        <v>-1.8015947743786787E-2</v>
      </c>
    </row>
    <row r="147" spans="2:8" x14ac:dyDescent="0.3">
      <c r="B147" t="s">
        <v>219</v>
      </c>
      <c r="C147">
        <v>88.06</v>
      </c>
      <c r="D147">
        <v>9657.44</v>
      </c>
      <c r="F147" s="3">
        <f t="shared" si="4"/>
        <v>6.8181818181822784E-4</v>
      </c>
      <c r="G147" s="3">
        <f t="shared" si="4"/>
        <v>-1.8015947743786787E-2</v>
      </c>
      <c r="H147" s="4">
        <f t="shared" si="5"/>
        <v>-2.5201038371988171E-2</v>
      </c>
    </row>
    <row r="148" spans="2:8" x14ac:dyDescent="0.3">
      <c r="B148" t="s">
        <v>220</v>
      </c>
      <c r="C148">
        <v>88</v>
      </c>
      <c r="D148">
        <v>9834.6200000000008</v>
      </c>
      <c r="F148" s="3">
        <f t="shared" si="4"/>
        <v>-2.4714618197938631E-2</v>
      </c>
      <c r="G148" s="3">
        <f t="shared" si="4"/>
        <v>-2.5201038371988171E-2</v>
      </c>
      <c r="H148" s="4">
        <f t="shared" si="5"/>
        <v>-1.2543762717736939E-2</v>
      </c>
    </row>
    <row r="149" spans="2:8" x14ac:dyDescent="0.3">
      <c r="B149" t="s">
        <v>221</v>
      </c>
      <c r="C149">
        <v>90.23</v>
      </c>
      <c r="D149">
        <v>10088.870000000001</v>
      </c>
      <c r="F149" s="3">
        <f t="shared" si="4"/>
        <v>-1.5386294194674743E-2</v>
      </c>
      <c r="G149" s="3">
        <f t="shared" si="4"/>
        <v>-1.2543762717736939E-2</v>
      </c>
      <c r="H149" s="4">
        <f t="shared" si="5"/>
        <v>-6.8674375563780865E-3</v>
      </c>
    </row>
    <row r="150" spans="2:8" x14ac:dyDescent="0.3">
      <c r="B150" t="s">
        <v>222</v>
      </c>
      <c r="C150">
        <v>91.64</v>
      </c>
      <c r="D150">
        <v>10217.030000000001</v>
      </c>
      <c r="F150" s="3">
        <f t="shared" si="4"/>
        <v>-3.5881265630096637E-3</v>
      </c>
      <c r="G150" s="3">
        <f t="shared" si="4"/>
        <v>-6.8674375563780865E-3</v>
      </c>
      <c r="H150" s="4">
        <f t="shared" si="5"/>
        <v>1.6460693918040503E-2</v>
      </c>
    </row>
    <row r="151" spans="2:8" x14ac:dyDescent="0.3">
      <c r="B151" t="s">
        <v>223</v>
      </c>
      <c r="C151">
        <v>91.97</v>
      </c>
      <c r="D151">
        <v>10287.68</v>
      </c>
      <c r="F151" s="3">
        <f t="shared" si="4"/>
        <v>3.1285041489123033E-2</v>
      </c>
      <c r="G151" s="3">
        <f t="shared" si="4"/>
        <v>1.6460693918040503E-2</v>
      </c>
      <c r="H151" s="4">
        <f t="shared" si="5"/>
        <v>1.7637871340536737E-3</v>
      </c>
    </row>
    <row r="152" spans="2:8" x14ac:dyDescent="0.3">
      <c r="B152" t="s">
        <v>224</v>
      </c>
      <c r="C152">
        <v>89.18</v>
      </c>
      <c r="D152">
        <v>10121.08</v>
      </c>
      <c r="F152" s="3">
        <f t="shared" si="4"/>
        <v>-1.790911126035355E-3</v>
      </c>
      <c r="G152" s="3">
        <f t="shared" si="4"/>
        <v>1.7637871340536737E-3</v>
      </c>
      <c r="H152" s="4">
        <f t="shared" si="5"/>
        <v>-1.0260579937304004E-2</v>
      </c>
    </row>
    <row r="153" spans="2:8" x14ac:dyDescent="0.3">
      <c r="B153" t="s">
        <v>225</v>
      </c>
      <c r="C153">
        <v>89.34</v>
      </c>
      <c r="D153">
        <v>10103.26</v>
      </c>
      <c r="F153" s="3">
        <f t="shared" si="4"/>
        <v>1.3614703880190593E-2</v>
      </c>
      <c r="G153" s="3">
        <f t="shared" si="4"/>
        <v>-1.0260579937304004E-2</v>
      </c>
      <c r="H153" s="4">
        <f t="shared" si="5"/>
        <v>3.4886774776454743E-4</v>
      </c>
    </row>
    <row r="154" spans="2:8" x14ac:dyDescent="0.3">
      <c r="B154" t="s">
        <v>226</v>
      </c>
      <c r="C154">
        <v>88.14</v>
      </c>
      <c r="D154">
        <v>10208</v>
      </c>
      <c r="F154" s="3">
        <f t="shared" si="4"/>
        <v>2.1913043478260841E-2</v>
      </c>
      <c r="G154" s="3">
        <f t="shared" si="4"/>
        <v>3.4886774776454743E-4</v>
      </c>
      <c r="H154" s="4">
        <f t="shared" si="5"/>
        <v>-5.6807441287608507E-3</v>
      </c>
    </row>
    <row r="155" spans="2:8" x14ac:dyDescent="0.3">
      <c r="B155" t="s">
        <v>227</v>
      </c>
      <c r="C155">
        <v>86.25</v>
      </c>
      <c r="D155">
        <v>10204.44</v>
      </c>
      <c r="F155" s="3">
        <f t="shared" si="4"/>
        <v>7.2404531122269855E-3</v>
      </c>
      <c r="G155" s="3">
        <f t="shared" si="4"/>
        <v>-5.6807441287608507E-3</v>
      </c>
      <c r="H155" s="4">
        <f t="shared" si="5"/>
        <v>-6.8216811200370042E-3</v>
      </c>
    </row>
    <row r="156" spans="2:8" x14ac:dyDescent="0.3">
      <c r="B156" t="s">
        <v>228</v>
      </c>
      <c r="C156">
        <v>85.63</v>
      </c>
      <c r="D156">
        <v>10262.74</v>
      </c>
      <c r="F156" s="3">
        <f t="shared" si="4"/>
        <v>-9.3706617306802409E-3</v>
      </c>
      <c r="G156" s="3">
        <f t="shared" si="4"/>
        <v>-6.8216811200370042E-3</v>
      </c>
      <c r="H156" s="4">
        <f t="shared" si="5"/>
        <v>4.5614024854394586E-3</v>
      </c>
    </row>
    <row r="157" spans="2:8" x14ac:dyDescent="0.3">
      <c r="B157" t="s">
        <v>229</v>
      </c>
      <c r="C157">
        <v>86.44</v>
      </c>
      <c r="D157">
        <v>10333.23</v>
      </c>
      <c r="F157" s="3">
        <f t="shared" si="4"/>
        <v>1.3008320637524884E-2</v>
      </c>
      <c r="G157" s="3">
        <f t="shared" si="4"/>
        <v>4.5614024854394586E-3</v>
      </c>
      <c r="H157" s="4">
        <f t="shared" si="5"/>
        <v>1.3238960313295411E-3</v>
      </c>
    </row>
    <row r="158" spans="2:8" x14ac:dyDescent="0.3">
      <c r="B158" t="s">
        <v>230</v>
      </c>
      <c r="C158">
        <v>85.33</v>
      </c>
      <c r="D158">
        <v>10286.31</v>
      </c>
      <c r="F158" s="3">
        <f t="shared" si="4"/>
        <v>-3.7361354349095821E-3</v>
      </c>
      <c r="G158" s="3">
        <f t="shared" si="4"/>
        <v>1.3238960313295411E-3</v>
      </c>
      <c r="H158" s="4">
        <f t="shared" si="5"/>
        <v>6.614268594178796E-3</v>
      </c>
    </row>
    <row r="159" spans="2:8" x14ac:dyDescent="0.3">
      <c r="B159" t="s">
        <v>231</v>
      </c>
      <c r="C159">
        <v>85.65</v>
      </c>
      <c r="D159">
        <v>10272.709999999999</v>
      </c>
      <c r="F159" s="3">
        <f t="shared" si="4"/>
        <v>-1.7211703958691871E-2</v>
      </c>
      <c r="G159" s="3">
        <f t="shared" si="4"/>
        <v>6.614268594178796E-3</v>
      </c>
      <c r="H159" s="4">
        <f t="shared" si="5"/>
        <v>1.4705721510025915E-2</v>
      </c>
    </row>
    <row r="160" spans="2:8" x14ac:dyDescent="0.3">
      <c r="B160" t="s">
        <v>232</v>
      </c>
      <c r="C160">
        <v>87.15</v>
      </c>
      <c r="D160">
        <v>10205.209999999999</v>
      </c>
      <c r="F160" s="3">
        <f t="shared" si="4"/>
        <v>0</v>
      </c>
      <c r="G160" s="3">
        <f t="shared" si="4"/>
        <v>1.4705721510025915E-2</v>
      </c>
      <c r="H160" s="4">
        <f t="shared" si="5"/>
        <v>2.1846541810899511E-2</v>
      </c>
    </row>
    <row r="161" spans="2:8" x14ac:dyDescent="0.3">
      <c r="B161" t="s">
        <v>233</v>
      </c>
      <c r="C161">
        <v>87.15</v>
      </c>
      <c r="D161">
        <v>10057.31</v>
      </c>
      <c r="F161" s="3">
        <f t="shared" si="4"/>
        <v>3.2338308457711573E-2</v>
      </c>
      <c r="G161" s="3">
        <f t="shared" si="4"/>
        <v>2.1846541810899511E-2</v>
      </c>
      <c r="H161" s="4">
        <f t="shared" si="5"/>
        <v>-7.435442849046292E-3</v>
      </c>
    </row>
    <row r="162" spans="2:8" x14ac:dyDescent="0.3">
      <c r="B162" t="s">
        <v>234</v>
      </c>
      <c r="C162">
        <v>84.42</v>
      </c>
      <c r="D162">
        <v>9842.2900000000009</v>
      </c>
      <c r="F162" s="3">
        <f t="shared" si="4"/>
        <v>-5.7181148090238998E-2</v>
      </c>
      <c r="G162" s="3">
        <f t="shared" si="4"/>
        <v>-7.435442849046292E-3</v>
      </c>
      <c r="H162" s="4">
        <f t="shared" si="5"/>
        <v>1.2263306345824621E-2</v>
      </c>
    </row>
    <row r="163" spans="2:8" x14ac:dyDescent="0.3">
      <c r="B163" t="s">
        <v>235</v>
      </c>
      <c r="C163">
        <v>89.54</v>
      </c>
      <c r="D163">
        <v>9916.02</v>
      </c>
      <c r="F163" s="3">
        <f t="shared" si="4"/>
        <v>1.1637103152186246E-2</v>
      </c>
      <c r="G163" s="3">
        <f t="shared" si="4"/>
        <v>1.2263306345824621E-2</v>
      </c>
      <c r="H163" s="4">
        <f t="shared" si="5"/>
        <v>-1.4818122481326523E-2</v>
      </c>
    </row>
    <row r="164" spans="2:8" x14ac:dyDescent="0.3">
      <c r="B164" t="s">
        <v>236</v>
      </c>
      <c r="C164">
        <v>88.51</v>
      </c>
      <c r="D164">
        <v>9795.89</v>
      </c>
      <c r="F164" s="3">
        <f t="shared" si="4"/>
        <v>-8.2036921800456297E-2</v>
      </c>
      <c r="G164" s="3">
        <f t="shared" si="4"/>
        <v>-1.4818122481326523E-2</v>
      </c>
      <c r="H164" s="4">
        <f t="shared" si="5"/>
        <v>5.3628898939250824E-3</v>
      </c>
    </row>
    <row r="165" spans="2:8" x14ac:dyDescent="0.3">
      <c r="B165" t="s">
        <v>237</v>
      </c>
      <c r="C165">
        <v>96.42</v>
      </c>
      <c r="D165">
        <v>9943.23</v>
      </c>
      <c r="F165" s="3">
        <f t="shared" si="4"/>
        <v>6.997389033942536E-3</v>
      </c>
      <c r="G165" s="3">
        <f t="shared" si="4"/>
        <v>5.3628898939250824E-3</v>
      </c>
      <c r="H165" s="4">
        <f t="shared" si="5"/>
        <v>-6.3006761848304338E-3</v>
      </c>
    </row>
    <row r="166" spans="2:8" x14ac:dyDescent="0.3">
      <c r="B166" t="s">
        <v>238</v>
      </c>
      <c r="C166">
        <v>95.75</v>
      </c>
      <c r="D166">
        <v>9890.19</v>
      </c>
      <c r="F166" s="3">
        <f t="shared" si="4"/>
        <v>-4.0565841481173814E-3</v>
      </c>
      <c r="G166" s="3">
        <f t="shared" si="4"/>
        <v>-6.3006761848304338E-3</v>
      </c>
      <c r="H166" s="4">
        <f t="shared" si="5"/>
        <v>0</v>
      </c>
    </row>
    <row r="167" spans="2:8" x14ac:dyDescent="0.3">
      <c r="B167" t="s">
        <v>239</v>
      </c>
      <c r="C167">
        <v>96.14</v>
      </c>
      <c r="D167">
        <v>9952.9</v>
      </c>
      <c r="F167" s="3">
        <f t="shared" si="4"/>
        <v>0</v>
      </c>
      <c r="G167" s="3">
        <f t="shared" si="4"/>
        <v>0</v>
      </c>
      <c r="H167" s="4">
        <f t="shared" si="5"/>
        <v>9.2049174011266111E-3</v>
      </c>
    </row>
    <row r="168" spans="2:8" x14ac:dyDescent="0.3">
      <c r="B168" t="s">
        <v>240</v>
      </c>
      <c r="C168">
        <v>96.14</v>
      </c>
      <c r="D168">
        <v>9952.9</v>
      </c>
      <c r="F168" s="3">
        <f t="shared" si="4"/>
        <v>1.0404624277456698E-2</v>
      </c>
      <c r="G168" s="3">
        <f t="shared" si="4"/>
        <v>9.2049174011266111E-3</v>
      </c>
      <c r="H168" s="4">
        <f t="shared" si="5"/>
        <v>-1.1348006880982142E-2</v>
      </c>
    </row>
    <row r="169" spans="2:8" x14ac:dyDescent="0.3">
      <c r="B169" t="s">
        <v>241</v>
      </c>
      <c r="C169">
        <v>95.15</v>
      </c>
      <c r="D169">
        <v>9862.1200000000008</v>
      </c>
      <c r="F169" s="3">
        <f t="shared" si="4"/>
        <v>-4.8499999999999988E-2</v>
      </c>
      <c r="G169" s="3">
        <f t="shared" si="4"/>
        <v>-1.1348006880982142E-2</v>
      </c>
      <c r="H169" s="4">
        <f t="shared" si="5"/>
        <v>-6.9802816004078672E-3</v>
      </c>
    </row>
    <row r="170" spans="2:8" x14ac:dyDescent="0.3">
      <c r="B170" t="s">
        <v>242</v>
      </c>
      <c r="C170">
        <v>100</v>
      </c>
      <c r="D170">
        <v>9975.32</v>
      </c>
      <c r="F170" s="3">
        <f t="shared" si="4"/>
        <v>-1.4977533699451762E-3</v>
      </c>
      <c r="G170" s="3">
        <f t="shared" si="4"/>
        <v>-6.9802816004078672E-3</v>
      </c>
      <c r="H170" s="4">
        <f t="shared" si="5"/>
        <v>6.5076965159025502E-3</v>
      </c>
    </row>
    <row r="171" spans="2:8" x14ac:dyDescent="0.3">
      <c r="B171" t="s">
        <v>243</v>
      </c>
      <c r="C171">
        <v>100.15</v>
      </c>
      <c r="D171">
        <v>10045.44</v>
      </c>
      <c r="F171" s="3">
        <f t="shared" si="4"/>
        <v>2.0010005002502051E-3</v>
      </c>
      <c r="G171" s="3">
        <f t="shared" si="4"/>
        <v>6.5076965159025502E-3</v>
      </c>
      <c r="H171" s="4">
        <f t="shared" si="5"/>
        <v>1.1199651467332483E-2</v>
      </c>
    </row>
    <row r="172" spans="2:8" x14ac:dyDescent="0.3">
      <c r="B172" t="s">
        <v>244</v>
      </c>
      <c r="C172">
        <v>99.95</v>
      </c>
      <c r="D172">
        <v>9980.49</v>
      </c>
      <c r="F172" s="3">
        <f t="shared" si="4"/>
        <v>2.2297228188606022E-2</v>
      </c>
      <c r="G172" s="3">
        <f t="shared" si="4"/>
        <v>1.1199651467332483E-2</v>
      </c>
      <c r="H172" s="4">
        <f t="shared" si="5"/>
        <v>1.836201488855993E-3</v>
      </c>
    </row>
    <row r="173" spans="2:8" x14ac:dyDescent="0.3">
      <c r="B173" t="s">
        <v>245</v>
      </c>
      <c r="C173">
        <v>97.77</v>
      </c>
      <c r="D173">
        <v>9869.9500000000007</v>
      </c>
      <c r="F173" s="3">
        <f t="shared" si="4"/>
        <v>-4.0745645309158141E-3</v>
      </c>
      <c r="G173" s="3">
        <f t="shared" si="4"/>
        <v>1.836201488855993E-3</v>
      </c>
      <c r="H173" s="4">
        <f t="shared" si="5"/>
        <v>2.4022587948007157E-3</v>
      </c>
    </row>
    <row r="174" spans="2:8" x14ac:dyDescent="0.3">
      <c r="B174" t="s">
        <v>246</v>
      </c>
      <c r="C174">
        <v>98.17</v>
      </c>
      <c r="D174">
        <v>9851.86</v>
      </c>
      <c r="F174" s="3">
        <f t="shared" si="4"/>
        <v>1.4362471585038339E-2</v>
      </c>
      <c r="G174" s="3">
        <f t="shared" si="4"/>
        <v>2.4022587948007157E-3</v>
      </c>
      <c r="H174" s="4">
        <f t="shared" si="5"/>
        <v>-9.9246784200701654E-3</v>
      </c>
    </row>
    <row r="175" spans="2:8" x14ac:dyDescent="0.3">
      <c r="B175" t="s">
        <v>247</v>
      </c>
      <c r="C175">
        <v>96.78</v>
      </c>
      <c r="D175">
        <v>9828.25</v>
      </c>
      <c r="F175" s="3">
        <f t="shared" si="4"/>
        <v>-1.5262515262515208E-2</v>
      </c>
      <c r="G175" s="3">
        <f t="shared" si="4"/>
        <v>-9.9246784200701654E-3</v>
      </c>
      <c r="H175" s="4">
        <f t="shared" si="5"/>
        <v>-1.9410724005188063E-2</v>
      </c>
    </row>
    <row r="176" spans="2:8" x14ac:dyDescent="0.3">
      <c r="B176" t="s">
        <v>248</v>
      </c>
      <c r="C176">
        <v>98.28</v>
      </c>
      <c r="D176">
        <v>9926.77</v>
      </c>
      <c r="F176" s="3">
        <f t="shared" si="4"/>
        <v>-1.5625E-2</v>
      </c>
      <c r="G176" s="3">
        <f t="shared" si="4"/>
        <v>-1.9410724005188063E-2</v>
      </c>
      <c r="H176" s="4">
        <f t="shared" si="5"/>
        <v>8.3972758161445782E-3</v>
      </c>
    </row>
    <row r="177" spans="2:8" x14ac:dyDescent="0.3">
      <c r="B177" t="s">
        <v>249</v>
      </c>
      <c r="C177">
        <v>99.84</v>
      </c>
      <c r="D177">
        <v>10123.27</v>
      </c>
      <c r="F177" s="3">
        <f t="shared" si="4"/>
        <v>-9.0322580645161299E-3</v>
      </c>
      <c r="G177" s="3">
        <f t="shared" si="4"/>
        <v>8.3972758161445782E-3</v>
      </c>
      <c r="H177" s="4">
        <f t="shared" si="5"/>
        <v>-2.7339976649888853E-2</v>
      </c>
    </row>
    <row r="178" spans="2:8" x14ac:dyDescent="0.3">
      <c r="B178" t="s">
        <v>250</v>
      </c>
      <c r="C178">
        <v>100.75</v>
      </c>
      <c r="D178">
        <v>10038.969999999999</v>
      </c>
      <c r="F178" s="3">
        <f t="shared" si="4"/>
        <v>-3.3573141486810565E-2</v>
      </c>
      <c r="G178" s="3">
        <f t="shared" si="4"/>
        <v>-2.7339976649888853E-2</v>
      </c>
      <c r="H178" s="4">
        <f t="shared" si="5"/>
        <v>2.0699370766312786E-3</v>
      </c>
    </row>
    <row r="179" spans="2:8" x14ac:dyDescent="0.3">
      <c r="B179" t="s">
        <v>251</v>
      </c>
      <c r="C179">
        <v>104.25</v>
      </c>
      <c r="D179">
        <v>10321.15</v>
      </c>
      <c r="F179" s="3">
        <f t="shared" si="4"/>
        <v>-1.3251301467108401E-2</v>
      </c>
      <c r="G179" s="3">
        <f t="shared" si="4"/>
        <v>2.0699370766312786E-3</v>
      </c>
      <c r="H179" s="4">
        <f t="shared" si="5"/>
        <v>3.9221840248977458E-3</v>
      </c>
    </row>
    <row r="180" spans="2:8" x14ac:dyDescent="0.3">
      <c r="B180" t="s">
        <v>252</v>
      </c>
      <c r="C180">
        <v>105.65</v>
      </c>
      <c r="D180">
        <v>10299.83</v>
      </c>
      <c r="F180" s="3">
        <f t="shared" si="4"/>
        <v>-2.5818349469801771E-2</v>
      </c>
      <c r="G180" s="3">
        <f t="shared" si="4"/>
        <v>3.9221840248977458E-3</v>
      </c>
      <c r="H180" s="4">
        <f t="shared" si="5"/>
        <v>-3.3766094993855633E-3</v>
      </c>
    </row>
    <row r="181" spans="2:8" x14ac:dyDescent="0.3">
      <c r="B181" t="s">
        <v>253</v>
      </c>
      <c r="C181">
        <v>108.45</v>
      </c>
      <c r="D181">
        <v>10259.59</v>
      </c>
      <c r="F181" s="3">
        <f t="shared" si="4"/>
        <v>-1.1394712853236122E-2</v>
      </c>
      <c r="G181" s="3">
        <f t="shared" si="4"/>
        <v>-3.3766094993855633E-3</v>
      </c>
      <c r="H181" s="4">
        <f t="shared" si="5"/>
        <v>-7.6290621574801598E-3</v>
      </c>
    </row>
    <row r="182" spans="2:8" x14ac:dyDescent="0.3">
      <c r="B182" t="s">
        <v>254</v>
      </c>
      <c r="C182">
        <v>109.7</v>
      </c>
      <c r="D182">
        <v>10294.35</v>
      </c>
      <c r="F182" s="3">
        <f t="shared" si="4"/>
        <v>-5.4397098821395984E-3</v>
      </c>
      <c r="G182" s="3">
        <f t="shared" si="4"/>
        <v>-7.6290621574801598E-3</v>
      </c>
      <c r="H182" s="4">
        <f t="shared" si="5"/>
        <v>-5.9641251738019596E-3</v>
      </c>
    </row>
    <row r="183" spans="2:8" x14ac:dyDescent="0.3">
      <c r="B183" t="s">
        <v>255</v>
      </c>
      <c r="C183">
        <v>110.3</v>
      </c>
      <c r="D183">
        <v>10373.49</v>
      </c>
      <c r="F183" s="3">
        <f t="shared" si="4"/>
        <v>-1.3580805794477513E-3</v>
      </c>
      <c r="G183" s="3">
        <f t="shared" si="4"/>
        <v>-5.9641251738019596E-3</v>
      </c>
      <c r="H183" s="4">
        <f t="shared" si="5"/>
        <v>1.3856250041979212E-3</v>
      </c>
    </row>
    <row r="184" spans="2:8" x14ac:dyDescent="0.3">
      <c r="B184" t="s">
        <v>256</v>
      </c>
      <c r="C184">
        <v>110.45</v>
      </c>
      <c r="D184">
        <v>10435.73</v>
      </c>
      <c r="F184" s="3">
        <f t="shared" si="4"/>
        <v>6.8368277119417176E-3</v>
      </c>
      <c r="G184" s="3">
        <f t="shared" si="4"/>
        <v>1.3856250041979212E-3</v>
      </c>
      <c r="H184" s="4">
        <f t="shared" si="5"/>
        <v>6.9278106668959616E-3</v>
      </c>
    </row>
    <row r="185" spans="2:8" x14ac:dyDescent="0.3">
      <c r="B185" t="s">
        <v>257</v>
      </c>
      <c r="C185">
        <v>109.7</v>
      </c>
      <c r="D185">
        <v>10421.290000000001</v>
      </c>
      <c r="F185" s="3">
        <f t="shared" si="4"/>
        <v>4.5599635202919764E-4</v>
      </c>
      <c r="G185" s="3">
        <f t="shared" si="4"/>
        <v>6.9278106668959616E-3</v>
      </c>
      <c r="H185" s="4">
        <f t="shared" si="5"/>
        <v>2.2655432491692551E-2</v>
      </c>
    </row>
    <row r="186" spans="2:8" x14ac:dyDescent="0.3">
      <c r="B186" t="s">
        <v>258</v>
      </c>
      <c r="C186">
        <v>109.65</v>
      </c>
      <c r="D186">
        <v>10349.59</v>
      </c>
      <c r="F186" s="3">
        <f t="shared" si="4"/>
        <v>2.9094321914594268E-2</v>
      </c>
      <c r="G186" s="3">
        <f t="shared" si="4"/>
        <v>2.2655432491692551E-2</v>
      </c>
      <c r="H186" s="4">
        <f t="shared" si="5"/>
        <v>6.8387326556944572E-3</v>
      </c>
    </row>
    <row r="187" spans="2:8" x14ac:dyDescent="0.3">
      <c r="B187" t="s">
        <v>259</v>
      </c>
      <c r="C187">
        <v>106.55</v>
      </c>
      <c r="D187">
        <v>10120.31</v>
      </c>
      <c r="F187" s="3">
        <f t="shared" si="4"/>
        <v>8.0416272469252537E-3</v>
      </c>
      <c r="G187" s="3">
        <f t="shared" si="4"/>
        <v>6.8387326556944572E-3</v>
      </c>
      <c r="H187" s="4">
        <f t="shared" si="5"/>
        <v>-4.168957711036092E-3</v>
      </c>
    </row>
    <row r="188" spans="2:8" x14ac:dyDescent="0.3">
      <c r="B188" t="s">
        <v>260</v>
      </c>
      <c r="C188">
        <v>105.7</v>
      </c>
      <c r="D188">
        <v>10051.57</v>
      </c>
      <c r="F188" s="3">
        <f t="shared" si="4"/>
        <v>-4.7281323877068626E-4</v>
      </c>
      <c r="G188" s="3">
        <f t="shared" si="4"/>
        <v>-4.168957711036092E-3</v>
      </c>
      <c r="H188" s="4">
        <f t="shared" si="5"/>
        <v>6.7374153459469621E-3</v>
      </c>
    </row>
    <row r="189" spans="2:8" x14ac:dyDescent="0.3">
      <c r="B189" t="s">
        <v>261</v>
      </c>
      <c r="C189">
        <v>105.75</v>
      </c>
      <c r="D189">
        <v>10093.65</v>
      </c>
      <c r="F189" s="3">
        <f t="shared" si="4"/>
        <v>3.3206831119543256E-3</v>
      </c>
      <c r="G189" s="3">
        <f t="shared" si="4"/>
        <v>6.7374153459469621E-3</v>
      </c>
      <c r="H189" s="4">
        <f t="shared" si="5"/>
        <v>2.7109646395471199E-2</v>
      </c>
    </row>
    <row r="190" spans="2:8" x14ac:dyDescent="0.3">
      <c r="B190" t="s">
        <v>262</v>
      </c>
      <c r="C190">
        <v>105.4</v>
      </c>
      <c r="D190">
        <v>10026.1</v>
      </c>
      <c r="F190" s="3">
        <f t="shared" si="4"/>
        <v>2.7791321306679828E-2</v>
      </c>
      <c r="G190" s="3">
        <f t="shared" si="4"/>
        <v>2.7109646395471199E-2</v>
      </c>
      <c r="H190" s="4">
        <f t="shared" si="5"/>
        <v>8.1049345295203246E-3</v>
      </c>
    </row>
    <row r="191" spans="2:8" x14ac:dyDescent="0.3">
      <c r="B191" t="s">
        <v>263</v>
      </c>
      <c r="C191">
        <v>102.55</v>
      </c>
      <c r="D191">
        <v>9761.4699999999993</v>
      </c>
      <c r="F191" s="3">
        <f t="shared" si="4"/>
        <v>4.8995590396865296E-3</v>
      </c>
      <c r="G191" s="3">
        <f t="shared" si="4"/>
        <v>8.1049345295203246E-3</v>
      </c>
      <c r="H191" s="4">
        <f t="shared" si="5"/>
        <v>6.3114070914733755E-3</v>
      </c>
    </row>
    <row r="192" spans="2:8" x14ac:dyDescent="0.3">
      <c r="B192" t="s">
        <v>264</v>
      </c>
      <c r="C192">
        <v>102.05</v>
      </c>
      <c r="D192">
        <v>9682.99</v>
      </c>
      <c r="F192" s="3">
        <f t="shared" si="4"/>
        <v>2.9484029484028174E-3</v>
      </c>
      <c r="G192" s="3">
        <f t="shared" si="4"/>
        <v>6.3114070914733755E-3</v>
      </c>
      <c r="H192" s="4">
        <f t="shared" si="5"/>
        <v>9.6153240817491437E-3</v>
      </c>
    </row>
    <row r="193" spans="2:8" x14ac:dyDescent="0.3">
      <c r="B193" t="s">
        <v>265</v>
      </c>
      <c r="C193">
        <v>101.75</v>
      </c>
      <c r="D193">
        <v>9622.26</v>
      </c>
      <c r="F193" s="3">
        <f t="shared" si="4"/>
        <v>1.5976035946080769E-2</v>
      </c>
      <c r="G193" s="3">
        <f t="shared" si="4"/>
        <v>9.6153240817491437E-3</v>
      </c>
      <c r="H193" s="4">
        <f t="shared" si="5"/>
        <v>-9.7553018283527138E-3</v>
      </c>
    </row>
    <row r="194" spans="2:8" x14ac:dyDescent="0.3">
      <c r="B194" t="s">
        <v>266</v>
      </c>
      <c r="C194">
        <v>100.15</v>
      </c>
      <c r="D194">
        <v>9530.6200000000008</v>
      </c>
      <c r="F194" s="3">
        <f t="shared" si="4"/>
        <v>-1.0864197530864095E-2</v>
      </c>
      <c r="G194" s="3">
        <f t="shared" si="4"/>
        <v>-9.7553018283527138E-3</v>
      </c>
      <c r="H194" s="4">
        <f t="shared" si="5"/>
        <v>6.3941961820950244E-3</v>
      </c>
    </row>
    <row r="195" spans="2:8" x14ac:dyDescent="0.3">
      <c r="B195" t="s">
        <v>267</v>
      </c>
      <c r="C195">
        <v>101.25</v>
      </c>
      <c r="D195">
        <v>9624.51</v>
      </c>
      <c r="F195" s="3">
        <f t="shared" si="4"/>
        <v>1.2499999999999956E-2</v>
      </c>
      <c r="G195" s="3">
        <f t="shared" si="4"/>
        <v>6.3941961820950244E-3</v>
      </c>
      <c r="H195" s="4">
        <f t="shared" si="5"/>
        <v>-2.6340652896331473E-2</v>
      </c>
    </row>
    <row r="196" spans="2:8" x14ac:dyDescent="0.3">
      <c r="B196" t="s">
        <v>268</v>
      </c>
      <c r="C196">
        <v>100</v>
      </c>
      <c r="D196">
        <v>9563.36</v>
      </c>
      <c r="F196" s="3">
        <f t="shared" ref="F196:G259" si="6">+C196/C197-1</f>
        <v>-2.818270165208947E-2</v>
      </c>
      <c r="G196" s="3">
        <f t="shared" si="6"/>
        <v>-2.6340652896331473E-2</v>
      </c>
      <c r="H196" s="4">
        <f t="shared" ref="H196:H259" si="7">+G197</f>
        <v>2.8015322666274933E-3</v>
      </c>
    </row>
    <row r="197" spans="2:8" x14ac:dyDescent="0.3">
      <c r="B197" t="s">
        <v>269</v>
      </c>
      <c r="C197">
        <v>102.9</v>
      </c>
      <c r="D197">
        <v>9822.08</v>
      </c>
      <c r="F197" s="3">
        <f t="shared" si="6"/>
        <v>1.7804154302670794E-2</v>
      </c>
      <c r="G197" s="3">
        <f t="shared" si="6"/>
        <v>2.8015322666274933E-3</v>
      </c>
      <c r="H197" s="4">
        <f t="shared" si="7"/>
        <v>-1.7146137026604835E-2</v>
      </c>
    </row>
    <row r="198" spans="2:8" x14ac:dyDescent="0.3">
      <c r="B198" t="s">
        <v>270</v>
      </c>
      <c r="C198">
        <v>101.1</v>
      </c>
      <c r="D198">
        <v>9794.64</v>
      </c>
      <c r="F198" s="3">
        <f t="shared" si="6"/>
        <v>-2.1297192642788065E-2</v>
      </c>
      <c r="G198" s="3">
        <f t="shared" si="6"/>
        <v>-1.7146137026604835E-2</v>
      </c>
      <c r="H198" s="4">
        <f t="shared" si="7"/>
        <v>-8.0723746617018532E-3</v>
      </c>
    </row>
    <row r="199" spans="2:8" x14ac:dyDescent="0.3">
      <c r="B199" t="s">
        <v>271</v>
      </c>
      <c r="C199">
        <v>103.3</v>
      </c>
      <c r="D199">
        <v>9965.51</v>
      </c>
      <c r="F199" s="3">
        <f t="shared" si="6"/>
        <v>-9.6711798839466123E-4</v>
      </c>
      <c r="G199" s="3">
        <f t="shared" si="6"/>
        <v>-8.0723746617018532E-3</v>
      </c>
      <c r="H199" s="4">
        <f t="shared" si="7"/>
        <v>1.6046820672455553E-2</v>
      </c>
    </row>
    <row r="200" spans="2:8" x14ac:dyDescent="0.3">
      <c r="B200" t="s">
        <v>272</v>
      </c>
      <c r="C200">
        <v>103.4</v>
      </c>
      <c r="D200">
        <v>10046.61</v>
      </c>
      <c r="F200" s="3">
        <f t="shared" si="6"/>
        <v>1.0752688172043001E-2</v>
      </c>
      <c r="G200" s="3">
        <f t="shared" si="6"/>
        <v>1.6046820672455553E-2</v>
      </c>
      <c r="H200" s="4">
        <f t="shared" si="7"/>
        <v>3.7142117577793066E-3</v>
      </c>
    </row>
    <row r="201" spans="2:8" x14ac:dyDescent="0.3">
      <c r="B201" t="s">
        <v>273</v>
      </c>
      <c r="C201">
        <v>102.3</v>
      </c>
      <c r="D201">
        <v>9887.94</v>
      </c>
      <c r="F201" s="3">
        <f t="shared" si="6"/>
        <v>-1.9512195121951237E-3</v>
      </c>
      <c r="G201" s="3">
        <f t="shared" si="6"/>
        <v>3.7142117577793066E-3</v>
      </c>
      <c r="H201" s="4">
        <f t="shared" si="7"/>
        <v>0</v>
      </c>
    </row>
    <row r="202" spans="2:8" x14ac:dyDescent="0.3">
      <c r="B202" t="s">
        <v>274</v>
      </c>
      <c r="C202">
        <v>102.5</v>
      </c>
      <c r="D202">
        <v>9851.35</v>
      </c>
      <c r="F202" s="3">
        <f t="shared" si="6"/>
        <v>0</v>
      </c>
      <c r="G202" s="3">
        <f t="shared" si="6"/>
        <v>0</v>
      </c>
      <c r="H202" s="4">
        <f t="shared" si="7"/>
        <v>0</v>
      </c>
    </row>
    <row r="203" spans="2:8" x14ac:dyDescent="0.3">
      <c r="B203" t="s">
        <v>275</v>
      </c>
      <c r="C203">
        <v>102.5</v>
      </c>
      <c r="D203">
        <v>9851.35</v>
      </c>
      <c r="F203" s="3">
        <f t="shared" si="6"/>
        <v>0</v>
      </c>
      <c r="G203" s="3">
        <f t="shared" si="6"/>
        <v>0</v>
      </c>
      <c r="H203" s="4">
        <f t="shared" si="7"/>
        <v>-1.7118746713785327E-2</v>
      </c>
    </row>
    <row r="204" spans="2:8" x14ac:dyDescent="0.3">
      <c r="B204" t="s">
        <v>276</v>
      </c>
      <c r="C204">
        <v>102.5</v>
      </c>
      <c r="D204">
        <v>9851.35</v>
      </c>
      <c r="F204" s="3">
        <f t="shared" si="6"/>
        <v>-1.6314779270633406E-2</v>
      </c>
      <c r="G204" s="3">
        <f t="shared" si="6"/>
        <v>-1.7118746713785327E-2</v>
      </c>
      <c r="H204" s="4">
        <f t="shared" si="7"/>
        <v>3.2962962962963527E-3</v>
      </c>
    </row>
    <row r="205" spans="2:8" x14ac:dyDescent="0.3">
      <c r="B205" t="s">
        <v>277</v>
      </c>
      <c r="C205">
        <v>104.2</v>
      </c>
      <c r="D205">
        <v>10022.93</v>
      </c>
      <c r="F205" s="3">
        <f t="shared" si="6"/>
        <v>4.8216007714561027E-3</v>
      </c>
      <c r="G205" s="3">
        <f t="shared" si="6"/>
        <v>3.2962962962963527E-3</v>
      </c>
      <c r="H205" s="4">
        <f t="shared" si="7"/>
        <v>4.1573521606974584E-3</v>
      </c>
    </row>
    <row r="206" spans="2:8" x14ac:dyDescent="0.3">
      <c r="B206" t="s">
        <v>278</v>
      </c>
      <c r="C206">
        <v>103.7</v>
      </c>
      <c r="D206">
        <v>9990</v>
      </c>
      <c r="F206" s="3">
        <f t="shared" si="6"/>
        <v>1.1707317073170742E-2</v>
      </c>
      <c r="G206" s="3">
        <f t="shared" si="6"/>
        <v>4.1573521606974584E-3</v>
      </c>
      <c r="H206" s="4">
        <f t="shared" si="7"/>
        <v>-2.1706797443421522E-4</v>
      </c>
    </row>
    <row r="207" spans="2:8" x14ac:dyDescent="0.3">
      <c r="B207" t="s">
        <v>279</v>
      </c>
      <c r="C207">
        <v>102.5</v>
      </c>
      <c r="D207">
        <v>9948.64</v>
      </c>
      <c r="F207" s="3">
        <f t="shared" si="6"/>
        <v>3.2641547451138342E-2</v>
      </c>
      <c r="G207" s="3">
        <f t="shared" si="6"/>
        <v>-2.1706797443421522E-4</v>
      </c>
      <c r="H207" s="4">
        <f t="shared" si="7"/>
        <v>5.9238592021995107E-3</v>
      </c>
    </row>
    <row r="208" spans="2:8" x14ac:dyDescent="0.3">
      <c r="B208" t="s">
        <v>280</v>
      </c>
      <c r="C208">
        <v>99.26</v>
      </c>
      <c r="D208">
        <v>9950.7999999999993</v>
      </c>
      <c r="F208" s="3">
        <f t="shared" si="6"/>
        <v>3.8430420711974556E-3</v>
      </c>
      <c r="G208" s="3">
        <f t="shared" si="6"/>
        <v>5.9238592021995107E-3</v>
      </c>
      <c r="H208" s="4">
        <f t="shared" si="7"/>
        <v>-9.1361568842709406E-3</v>
      </c>
    </row>
    <row r="209" spans="2:8" x14ac:dyDescent="0.3">
      <c r="B209" t="s">
        <v>281</v>
      </c>
      <c r="C209">
        <v>98.88</v>
      </c>
      <c r="D209">
        <v>9892.2000000000007</v>
      </c>
      <c r="F209" s="3">
        <f t="shared" si="6"/>
        <v>-8.8211708099439345E-3</v>
      </c>
      <c r="G209" s="3">
        <f t="shared" si="6"/>
        <v>-9.1361568842709406E-3</v>
      </c>
      <c r="H209" s="4">
        <f t="shared" si="7"/>
        <v>4.9890022498828568E-3</v>
      </c>
    </row>
    <row r="210" spans="2:8" x14ac:dyDescent="0.3">
      <c r="B210" t="s">
        <v>282</v>
      </c>
      <c r="C210">
        <v>99.76</v>
      </c>
      <c r="D210">
        <v>9983.41</v>
      </c>
      <c r="F210" s="3">
        <f t="shared" si="6"/>
        <v>-2.3999999999999577E-3</v>
      </c>
      <c r="G210" s="3">
        <f t="shared" si="6"/>
        <v>4.9890022498828568E-3</v>
      </c>
      <c r="H210" s="4">
        <f t="shared" si="7"/>
        <v>-5.6464996906987475E-3</v>
      </c>
    </row>
    <row r="211" spans="2:8" x14ac:dyDescent="0.3">
      <c r="B211" t="s">
        <v>283</v>
      </c>
      <c r="C211">
        <v>100</v>
      </c>
      <c r="D211">
        <v>9933.85</v>
      </c>
      <c r="F211" s="3">
        <f t="shared" si="6"/>
        <v>-2.4937655860348684E-3</v>
      </c>
      <c r="G211" s="3">
        <f t="shared" si="6"/>
        <v>-5.6464996906987475E-3</v>
      </c>
      <c r="H211" s="4">
        <f t="shared" si="7"/>
        <v>1.6186338701654979E-2</v>
      </c>
    </row>
    <row r="212" spans="2:8" x14ac:dyDescent="0.3">
      <c r="B212" t="s">
        <v>284</v>
      </c>
      <c r="C212">
        <v>100.25</v>
      </c>
      <c r="D212">
        <v>9990.26</v>
      </c>
      <c r="F212" s="3">
        <f t="shared" si="6"/>
        <v>2.3376888525929118E-2</v>
      </c>
      <c r="G212" s="3">
        <f t="shared" si="6"/>
        <v>1.6186338701654979E-2</v>
      </c>
      <c r="H212" s="4">
        <f t="shared" si="7"/>
        <v>3.5057353274058567E-2</v>
      </c>
    </row>
    <row r="213" spans="2:8" x14ac:dyDescent="0.3">
      <c r="B213" t="s">
        <v>285</v>
      </c>
      <c r="C213">
        <v>97.96</v>
      </c>
      <c r="D213">
        <v>9831.1299999999992</v>
      </c>
      <c r="F213" s="3">
        <f t="shared" si="6"/>
        <v>2.5222396650968149E-2</v>
      </c>
      <c r="G213" s="3">
        <f t="shared" si="6"/>
        <v>3.5057353274058567E-2</v>
      </c>
      <c r="H213" s="4">
        <f t="shared" si="7"/>
        <v>-2.3134620784133531E-2</v>
      </c>
    </row>
    <row r="214" spans="2:8" x14ac:dyDescent="0.3">
      <c r="B214" t="s">
        <v>286</v>
      </c>
      <c r="C214">
        <v>95.55</v>
      </c>
      <c r="D214">
        <v>9498.15</v>
      </c>
      <c r="F214" s="3">
        <f t="shared" si="6"/>
        <v>-2.8963414634146423E-2</v>
      </c>
      <c r="G214" s="3">
        <f t="shared" si="6"/>
        <v>-2.3134620784133531E-2</v>
      </c>
      <c r="H214" s="4">
        <f t="shared" si="7"/>
        <v>3.1229301689292832E-3</v>
      </c>
    </row>
    <row r="215" spans="2:8" x14ac:dyDescent="0.3">
      <c r="B215" t="s">
        <v>287</v>
      </c>
      <c r="C215">
        <v>98.4</v>
      </c>
      <c r="D215">
        <v>9723.09</v>
      </c>
      <c r="F215" s="3">
        <f t="shared" si="6"/>
        <v>8.19672131147553E-3</v>
      </c>
      <c r="G215" s="3">
        <f t="shared" si="6"/>
        <v>3.1229301689292832E-3</v>
      </c>
      <c r="H215" s="4">
        <f t="shared" si="7"/>
        <v>-8.8056668776645974E-3</v>
      </c>
    </row>
    <row r="216" spans="2:8" x14ac:dyDescent="0.3">
      <c r="B216" t="s">
        <v>288</v>
      </c>
      <c r="C216">
        <v>97.6</v>
      </c>
      <c r="D216">
        <v>9692.82</v>
      </c>
      <c r="F216" s="3">
        <f t="shared" si="6"/>
        <v>-6.61577608142494E-3</v>
      </c>
      <c r="G216" s="3">
        <f t="shared" si="6"/>
        <v>-8.8056668776645974E-3</v>
      </c>
      <c r="H216" s="4">
        <f t="shared" si="7"/>
        <v>-4.6049691729682651E-3</v>
      </c>
    </row>
    <row r="217" spans="2:8" x14ac:dyDescent="0.3">
      <c r="B217" t="s">
        <v>289</v>
      </c>
      <c r="C217">
        <v>98.25</v>
      </c>
      <c r="D217">
        <v>9778.93</v>
      </c>
      <c r="F217" s="3">
        <f t="shared" si="6"/>
        <v>-2.4367956137678615E-3</v>
      </c>
      <c r="G217" s="3">
        <f t="shared" si="6"/>
        <v>-4.6049691729682651E-3</v>
      </c>
      <c r="H217" s="4">
        <f t="shared" si="7"/>
        <v>7.408797447066906E-3</v>
      </c>
    </row>
    <row r="218" spans="2:8" x14ac:dyDescent="0.3">
      <c r="B218" t="s">
        <v>290</v>
      </c>
      <c r="C218">
        <v>98.49</v>
      </c>
      <c r="D218">
        <v>9824.17</v>
      </c>
      <c r="F218" s="3">
        <f t="shared" si="6"/>
        <v>8.9121081745542341E-3</v>
      </c>
      <c r="G218" s="3">
        <f t="shared" si="6"/>
        <v>7.408797447066906E-3</v>
      </c>
      <c r="H218" s="4">
        <f t="shared" si="7"/>
        <v>-2.5264355165691699E-3</v>
      </c>
    </row>
    <row r="219" spans="2:8" x14ac:dyDescent="0.3">
      <c r="B219" t="s">
        <v>291</v>
      </c>
      <c r="C219">
        <v>97.62</v>
      </c>
      <c r="D219">
        <v>9751.92</v>
      </c>
      <c r="F219" s="3">
        <f t="shared" si="6"/>
        <v>-1.234318089842168E-2</v>
      </c>
      <c r="G219" s="3">
        <f t="shared" si="6"/>
        <v>-2.5264355165691699E-3</v>
      </c>
      <c r="H219" s="4">
        <f t="shared" si="7"/>
        <v>6.1190718275712097E-3</v>
      </c>
    </row>
    <row r="220" spans="2:8" x14ac:dyDescent="0.3">
      <c r="B220" t="s">
        <v>292</v>
      </c>
      <c r="C220">
        <v>98.84</v>
      </c>
      <c r="D220">
        <v>9776.6200000000008</v>
      </c>
      <c r="F220" s="3">
        <f t="shared" si="6"/>
        <v>7.8515346181300405E-3</v>
      </c>
      <c r="G220" s="3">
        <f t="shared" si="6"/>
        <v>6.1190718275712097E-3</v>
      </c>
      <c r="H220" s="4">
        <f t="shared" si="7"/>
        <v>2.3354466373191274E-2</v>
      </c>
    </row>
    <row r="221" spans="2:8" x14ac:dyDescent="0.3">
      <c r="B221" t="s">
        <v>293</v>
      </c>
      <c r="C221">
        <v>98.07</v>
      </c>
      <c r="D221">
        <v>9717.16</v>
      </c>
      <c r="F221" s="3">
        <f t="shared" si="6"/>
        <v>1.7007155449548783E-2</v>
      </c>
      <c r="G221" s="3">
        <f t="shared" si="6"/>
        <v>2.3354466373191274E-2</v>
      </c>
      <c r="H221" s="4">
        <f t="shared" si="7"/>
        <v>-1.8815763194685031E-3</v>
      </c>
    </row>
    <row r="222" spans="2:8" x14ac:dyDescent="0.3">
      <c r="B222" t="s">
        <v>294</v>
      </c>
      <c r="C222">
        <v>96.43</v>
      </c>
      <c r="D222">
        <v>9495.4</v>
      </c>
      <c r="F222" s="3">
        <f t="shared" si="6"/>
        <v>-1.4310538689563446E-2</v>
      </c>
      <c r="G222" s="3">
        <f t="shared" si="6"/>
        <v>-1.8815763194685031E-3</v>
      </c>
      <c r="H222" s="4">
        <f t="shared" si="7"/>
        <v>1.9484583367268549E-2</v>
      </c>
    </row>
    <row r="223" spans="2:8" x14ac:dyDescent="0.3">
      <c r="B223" t="s">
        <v>295</v>
      </c>
      <c r="C223">
        <v>97.83</v>
      </c>
      <c r="D223">
        <v>9513.2999999999993</v>
      </c>
      <c r="F223" s="3">
        <f t="shared" si="6"/>
        <v>2.5364217587255045E-2</v>
      </c>
      <c r="G223" s="3">
        <f t="shared" si="6"/>
        <v>1.9484583367268549E-2</v>
      </c>
      <c r="H223" s="4">
        <f t="shared" si="7"/>
        <v>1.785379262200304E-2</v>
      </c>
    </row>
    <row r="224" spans="2:8" x14ac:dyDescent="0.3">
      <c r="B224" t="s">
        <v>296</v>
      </c>
      <c r="C224">
        <v>95.41</v>
      </c>
      <c r="D224">
        <v>9331.48</v>
      </c>
      <c r="F224" s="3">
        <f t="shared" si="6"/>
        <v>6.5407743432850385E-3</v>
      </c>
      <c r="G224" s="3">
        <f t="shared" si="6"/>
        <v>1.785379262200304E-2</v>
      </c>
      <c r="H224" s="4">
        <f t="shared" si="7"/>
        <v>-2.6439001908297732E-2</v>
      </c>
    </row>
    <row r="225" spans="2:8" x14ac:dyDescent="0.3">
      <c r="B225" t="s">
        <v>297</v>
      </c>
      <c r="C225">
        <v>94.79</v>
      </c>
      <c r="D225">
        <v>9167.7999999999993</v>
      </c>
      <c r="F225" s="3">
        <f t="shared" si="6"/>
        <v>-2.4794238683127579E-2</v>
      </c>
      <c r="G225" s="3">
        <f t="shared" si="6"/>
        <v>-2.6439001908297732E-2</v>
      </c>
      <c r="H225" s="4">
        <f t="shared" si="7"/>
        <v>-1.6380480049803636E-2</v>
      </c>
    </row>
    <row r="226" spans="2:8" x14ac:dyDescent="0.3">
      <c r="B226" t="s">
        <v>298</v>
      </c>
      <c r="C226">
        <v>97.2</v>
      </c>
      <c r="D226">
        <v>9416.77</v>
      </c>
      <c r="F226" s="3">
        <f t="shared" si="6"/>
        <v>-1.7884207335556179E-2</v>
      </c>
      <c r="G226" s="3">
        <f t="shared" si="6"/>
        <v>-1.6380480049803636E-2</v>
      </c>
      <c r="H226" s="4">
        <f t="shared" si="7"/>
        <v>1.9763422649005991E-2</v>
      </c>
    </row>
    <row r="227" spans="2:8" x14ac:dyDescent="0.3">
      <c r="B227" t="s">
        <v>299</v>
      </c>
      <c r="C227">
        <v>98.97</v>
      </c>
      <c r="D227">
        <v>9573.59</v>
      </c>
      <c r="F227" s="3">
        <f t="shared" si="6"/>
        <v>9.5889013567274084E-3</v>
      </c>
      <c r="G227" s="3">
        <f t="shared" si="6"/>
        <v>1.9763422649005991E-2</v>
      </c>
      <c r="H227" s="4">
        <f t="shared" si="7"/>
        <v>-7.9874128770748287E-3</v>
      </c>
    </row>
    <row r="228" spans="2:8" x14ac:dyDescent="0.3">
      <c r="B228" t="s">
        <v>300</v>
      </c>
      <c r="C228">
        <v>98.03</v>
      </c>
      <c r="D228">
        <v>9388.0499999999993</v>
      </c>
      <c r="F228" s="3">
        <f t="shared" si="6"/>
        <v>-9.3977364591752988E-3</v>
      </c>
      <c r="G228" s="3">
        <f t="shared" si="6"/>
        <v>-7.9874128770748287E-3</v>
      </c>
      <c r="H228" s="4">
        <f t="shared" si="7"/>
        <v>9.2170272394453967E-3</v>
      </c>
    </row>
    <row r="229" spans="2:8" x14ac:dyDescent="0.3">
      <c r="B229" t="s">
        <v>301</v>
      </c>
      <c r="C229">
        <v>98.96</v>
      </c>
      <c r="D229">
        <v>9463.64</v>
      </c>
      <c r="F229" s="3">
        <f t="shared" si="6"/>
        <v>1.3000307093868235E-2</v>
      </c>
      <c r="G229" s="3">
        <f t="shared" si="6"/>
        <v>9.2170272394453967E-3</v>
      </c>
      <c r="H229" s="4">
        <f t="shared" si="7"/>
        <v>2.650214392601713E-2</v>
      </c>
    </row>
    <row r="230" spans="2:8" x14ac:dyDescent="0.3">
      <c r="B230" t="s">
        <v>302</v>
      </c>
      <c r="C230">
        <v>97.69</v>
      </c>
      <c r="D230">
        <v>9377.2099999999991</v>
      </c>
      <c r="F230" s="3">
        <f t="shared" si="6"/>
        <v>2.5078698845750313E-2</v>
      </c>
      <c r="G230" s="3">
        <f t="shared" si="6"/>
        <v>2.650214392601713E-2</v>
      </c>
      <c r="H230" s="4">
        <f t="shared" si="7"/>
        <v>-7.7909467309087432E-3</v>
      </c>
    </row>
    <row r="231" spans="2:8" x14ac:dyDescent="0.3">
      <c r="B231" t="s">
        <v>303</v>
      </c>
      <c r="C231">
        <v>95.3</v>
      </c>
      <c r="D231">
        <v>9135.11</v>
      </c>
      <c r="F231" s="3">
        <f t="shared" si="6"/>
        <v>-1.171834491340884E-2</v>
      </c>
      <c r="G231" s="3">
        <f t="shared" si="6"/>
        <v>-7.7909467309087432E-3</v>
      </c>
      <c r="H231" s="4">
        <f t="shared" si="7"/>
        <v>2.6688567952530828E-2</v>
      </c>
    </row>
    <row r="232" spans="2:8" x14ac:dyDescent="0.3">
      <c r="B232" t="s">
        <v>304</v>
      </c>
      <c r="C232">
        <v>96.43</v>
      </c>
      <c r="D232">
        <v>9206.84</v>
      </c>
      <c r="F232" s="3">
        <f t="shared" si="6"/>
        <v>1.7516091590165761E-2</v>
      </c>
      <c r="G232" s="3">
        <f t="shared" si="6"/>
        <v>2.6688567952530828E-2</v>
      </c>
      <c r="H232" s="4">
        <f t="shared" si="7"/>
        <v>2.4522242418772322E-2</v>
      </c>
    </row>
    <row r="233" spans="2:8" x14ac:dyDescent="0.3">
      <c r="B233" t="s">
        <v>305</v>
      </c>
      <c r="C233">
        <v>94.77</v>
      </c>
      <c r="D233">
        <v>8967.51</v>
      </c>
      <c r="F233" s="3">
        <f t="shared" si="6"/>
        <v>2.1008403361344463E-2</v>
      </c>
      <c r="G233" s="3">
        <f t="shared" si="6"/>
        <v>2.4522242418772322E-2</v>
      </c>
      <c r="H233" s="4">
        <f t="shared" si="7"/>
        <v>-2.9323665979468339E-2</v>
      </c>
    </row>
    <row r="234" spans="2:8" x14ac:dyDescent="0.3">
      <c r="B234" t="s">
        <v>306</v>
      </c>
      <c r="C234">
        <v>92.82</v>
      </c>
      <c r="D234">
        <v>8752.8700000000008</v>
      </c>
      <c r="F234" s="3">
        <f t="shared" si="6"/>
        <v>-2.1402214022140265E-2</v>
      </c>
      <c r="G234" s="3">
        <f t="shared" si="6"/>
        <v>-2.9323665979468339E-2</v>
      </c>
      <c r="H234" s="4">
        <f t="shared" si="7"/>
        <v>1.5529202423587352E-2</v>
      </c>
    </row>
    <row r="235" spans="2:8" x14ac:dyDescent="0.3">
      <c r="B235" t="s">
        <v>307</v>
      </c>
      <c r="C235">
        <v>94.85</v>
      </c>
      <c r="D235">
        <v>9017.2900000000009</v>
      </c>
      <c r="F235" s="3">
        <f t="shared" si="6"/>
        <v>1.8031555221637685E-2</v>
      </c>
      <c r="G235" s="3">
        <f t="shared" si="6"/>
        <v>1.5529202423587352E-2</v>
      </c>
      <c r="H235" s="4">
        <f t="shared" si="7"/>
        <v>-1.1132196503982561E-2</v>
      </c>
    </row>
    <row r="236" spans="2:8" x14ac:dyDescent="0.3">
      <c r="B236" t="s">
        <v>308</v>
      </c>
      <c r="C236">
        <v>93.17</v>
      </c>
      <c r="D236">
        <v>8879.4</v>
      </c>
      <c r="F236" s="3">
        <f t="shared" si="6"/>
        <v>-1.4178393820759694E-2</v>
      </c>
      <c r="G236" s="3">
        <f t="shared" si="6"/>
        <v>-1.1132196503982561E-2</v>
      </c>
      <c r="H236" s="4">
        <f t="shared" si="7"/>
        <v>-3.3045703154024775E-2</v>
      </c>
    </row>
    <row r="237" spans="2:8" x14ac:dyDescent="0.3">
      <c r="B237" t="s">
        <v>309</v>
      </c>
      <c r="C237">
        <v>94.51</v>
      </c>
      <c r="D237">
        <v>8979.36</v>
      </c>
      <c r="F237" s="3">
        <f t="shared" si="6"/>
        <v>-1.9605809128630747E-2</v>
      </c>
      <c r="G237" s="3">
        <f t="shared" si="6"/>
        <v>-3.3045703154024775E-2</v>
      </c>
      <c r="H237" s="4">
        <f t="shared" si="7"/>
        <v>-1.1404864712946328E-2</v>
      </c>
    </row>
    <row r="238" spans="2:8" x14ac:dyDescent="0.3">
      <c r="B238" t="s">
        <v>310</v>
      </c>
      <c r="C238">
        <v>96.4</v>
      </c>
      <c r="D238">
        <v>9286.23</v>
      </c>
      <c r="F238" s="3">
        <f t="shared" si="6"/>
        <v>-2.1021630953589887E-2</v>
      </c>
      <c r="G238" s="3">
        <f t="shared" si="6"/>
        <v>-1.1404864712946328E-2</v>
      </c>
      <c r="H238" s="4">
        <f t="shared" si="7"/>
        <v>-4.3943604647465051E-3</v>
      </c>
    </row>
    <row r="239" spans="2:8" x14ac:dyDescent="0.3">
      <c r="B239" t="s">
        <v>311</v>
      </c>
      <c r="C239">
        <v>98.47</v>
      </c>
      <c r="D239">
        <v>9393.36</v>
      </c>
      <c r="F239" s="3">
        <f t="shared" si="6"/>
        <v>-7.1037142277252663E-4</v>
      </c>
      <c r="G239" s="3">
        <f t="shared" si="6"/>
        <v>-4.3943604647465051E-3</v>
      </c>
      <c r="H239" s="4">
        <f t="shared" si="7"/>
        <v>-1.5261391247714307E-2</v>
      </c>
    </row>
    <row r="240" spans="2:8" x14ac:dyDescent="0.3">
      <c r="B240" t="s">
        <v>312</v>
      </c>
      <c r="C240">
        <v>98.54</v>
      </c>
      <c r="D240">
        <v>9434.82</v>
      </c>
      <c r="F240" s="3">
        <f t="shared" si="6"/>
        <v>-1.803687095166906E-2</v>
      </c>
      <c r="G240" s="3">
        <f t="shared" si="6"/>
        <v>-1.5261391247714307E-2</v>
      </c>
      <c r="H240" s="4">
        <f t="shared" si="7"/>
        <v>-1.8122788966455694E-2</v>
      </c>
    </row>
    <row r="241" spans="2:8" x14ac:dyDescent="0.3">
      <c r="B241" t="s">
        <v>313</v>
      </c>
      <c r="C241">
        <v>100.35</v>
      </c>
      <c r="D241">
        <v>9581.0400000000009</v>
      </c>
      <c r="F241" s="3">
        <f t="shared" si="6"/>
        <v>-2.1452949780594865E-2</v>
      </c>
      <c r="G241" s="3">
        <f t="shared" si="6"/>
        <v>-1.8122788966455694E-2</v>
      </c>
      <c r="H241" s="4">
        <f t="shared" si="7"/>
        <v>-4.1058938917812871E-3</v>
      </c>
    </row>
    <row r="242" spans="2:8" x14ac:dyDescent="0.3">
      <c r="B242" t="s">
        <v>314</v>
      </c>
      <c r="C242">
        <v>102.55</v>
      </c>
      <c r="D242">
        <v>9757.8799999999992</v>
      </c>
      <c r="F242" s="3">
        <f t="shared" si="6"/>
        <v>-8.2205029013540099E-3</v>
      </c>
      <c r="G242" s="3">
        <f t="shared" si="6"/>
        <v>-4.1058938917812871E-3</v>
      </c>
      <c r="H242" s="4">
        <f t="shared" si="7"/>
        <v>1.6444682813273159E-2</v>
      </c>
    </row>
    <row r="243" spans="2:8" x14ac:dyDescent="0.3">
      <c r="B243" t="s">
        <v>315</v>
      </c>
      <c r="C243">
        <v>103.4</v>
      </c>
      <c r="D243">
        <v>9798.11</v>
      </c>
      <c r="F243" s="3">
        <f t="shared" si="6"/>
        <v>1.4222658165767621E-2</v>
      </c>
      <c r="G243" s="3">
        <f t="shared" si="6"/>
        <v>1.6444682813273159E-2</v>
      </c>
      <c r="H243" s="4">
        <f t="shared" si="7"/>
        <v>-2.4413965642527624E-2</v>
      </c>
    </row>
    <row r="244" spans="2:8" x14ac:dyDescent="0.3">
      <c r="B244" t="s">
        <v>316</v>
      </c>
      <c r="C244">
        <v>101.95</v>
      </c>
      <c r="D244">
        <v>9639.59</v>
      </c>
      <c r="F244" s="3">
        <f t="shared" si="6"/>
        <v>-2.9509757258448288E-2</v>
      </c>
      <c r="G244" s="3">
        <f t="shared" si="6"/>
        <v>-2.4413965642527624E-2</v>
      </c>
      <c r="H244" s="4">
        <f t="shared" si="7"/>
        <v>5.9117864141915444E-3</v>
      </c>
    </row>
    <row r="245" spans="2:8" x14ac:dyDescent="0.3">
      <c r="B245" t="s">
        <v>317</v>
      </c>
      <c r="C245">
        <v>105.05</v>
      </c>
      <c r="D245">
        <v>9880.82</v>
      </c>
      <c r="F245" s="3">
        <f t="shared" si="6"/>
        <v>-2.8476506881822683E-3</v>
      </c>
      <c r="G245" s="3">
        <f t="shared" si="6"/>
        <v>5.9117864141915444E-3</v>
      </c>
      <c r="H245" s="4">
        <f t="shared" si="7"/>
        <v>8.8946862979719654E-3</v>
      </c>
    </row>
    <row r="246" spans="2:8" x14ac:dyDescent="0.3">
      <c r="B246" t="s">
        <v>318</v>
      </c>
      <c r="C246">
        <v>105.35</v>
      </c>
      <c r="D246">
        <v>9822.75</v>
      </c>
      <c r="F246" s="3">
        <f t="shared" si="6"/>
        <v>-4.2533081285444085E-3</v>
      </c>
      <c r="G246" s="3">
        <f t="shared" si="6"/>
        <v>8.8946862979719654E-3</v>
      </c>
      <c r="H246" s="4">
        <f t="shared" si="7"/>
        <v>-2.9421764527571836E-3</v>
      </c>
    </row>
    <row r="247" spans="2:8" x14ac:dyDescent="0.3">
      <c r="B247" t="s">
        <v>319</v>
      </c>
      <c r="C247">
        <v>105.8</v>
      </c>
      <c r="D247">
        <v>9736.15</v>
      </c>
      <c r="F247" s="3">
        <f t="shared" si="6"/>
        <v>2.368545712932324E-3</v>
      </c>
      <c r="G247" s="3">
        <f t="shared" si="6"/>
        <v>-2.9421764527571836E-3</v>
      </c>
      <c r="H247" s="4">
        <f t="shared" si="7"/>
        <v>1.992028543496227E-2</v>
      </c>
    </row>
    <row r="248" spans="2:8" x14ac:dyDescent="0.3">
      <c r="B248" t="s">
        <v>320</v>
      </c>
      <c r="C248">
        <v>105.55</v>
      </c>
      <c r="D248">
        <v>9764.8799999999992</v>
      </c>
      <c r="F248" s="3">
        <f t="shared" si="6"/>
        <v>2.2771317829457294E-2</v>
      </c>
      <c r="G248" s="3">
        <f t="shared" si="6"/>
        <v>1.992028543496227E-2</v>
      </c>
      <c r="H248" s="4">
        <f t="shared" si="7"/>
        <v>1.9434305403529084E-2</v>
      </c>
    </row>
    <row r="249" spans="2:8" x14ac:dyDescent="0.3">
      <c r="B249" t="s">
        <v>321</v>
      </c>
      <c r="C249">
        <v>103.2</v>
      </c>
      <c r="D249">
        <v>9574.16</v>
      </c>
      <c r="F249" s="3">
        <f t="shared" si="6"/>
        <v>2.7376804380288666E-2</v>
      </c>
      <c r="G249" s="3">
        <f t="shared" si="6"/>
        <v>1.9434305403529084E-2</v>
      </c>
      <c r="H249" s="4">
        <f t="shared" si="7"/>
        <v>-2.8204064274265583E-2</v>
      </c>
    </row>
    <row r="250" spans="2:8" x14ac:dyDescent="0.3">
      <c r="B250" t="s">
        <v>322</v>
      </c>
      <c r="C250">
        <v>100.45</v>
      </c>
      <c r="D250">
        <v>9391.64</v>
      </c>
      <c r="F250" s="3">
        <f t="shared" si="6"/>
        <v>-2.0000000000000018E-2</v>
      </c>
      <c r="G250" s="3">
        <f t="shared" si="6"/>
        <v>-2.8204064274265583E-2</v>
      </c>
      <c r="H250" s="4">
        <f t="shared" si="7"/>
        <v>1.4950876142766134E-2</v>
      </c>
    </row>
    <row r="251" spans="2:8" x14ac:dyDescent="0.3">
      <c r="B251" t="s">
        <v>323</v>
      </c>
      <c r="C251">
        <v>102.5</v>
      </c>
      <c r="D251">
        <v>9664.2099999999991</v>
      </c>
      <c r="F251" s="3">
        <f t="shared" si="6"/>
        <v>1.4349332013854577E-2</v>
      </c>
      <c r="G251" s="3">
        <f t="shared" si="6"/>
        <v>1.4950876142766134E-2</v>
      </c>
      <c r="H251" s="4">
        <f t="shared" si="7"/>
        <v>-2.4535712452345981E-3</v>
      </c>
    </row>
    <row r="252" spans="2:8" x14ac:dyDescent="0.3">
      <c r="B252" t="s">
        <v>324</v>
      </c>
      <c r="C252">
        <v>101.05</v>
      </c>
      <c r="D252">
        <v>9521.85</v>
      </c>
      <c r="F252" s="3">
        <f t="shared" si="6"/>
        <v>4.473161033797135E-3</v>
      </c>
      <c r="G252" s="3">
        <f t="shared" si="6"/>
        <v>-2.4535712452345981E-3</v>
      </c>
      <c r="H252" s="4">
        <f t="shared" si="7"/>
        <v>-2.5416062567642062E-2</v>
      </c>
    </row>
    <row r="253" spans="2:8" x14ac:dyDescent="0.3">
      <c r="B253" t="s">
        <v>325</v>
      </c>
      <c r="C253">
        <v>100.6</v>
      </c>
      <c r="D253">
        <v>9545.27</v>
      </c>
      <c r="F253" s="3">
        <f t="shared" si="6"/>
        <v>-2.1876519202722378E-2</v>
      </c>
      <c r="G253" s="3">
        <f t="shared" si="6"/>
        <v>-2.5416062567642062E-2</v>
      </c>
      <c r="H253" s="4">
        <f t="shared" si="7"/>
        <v>-1.6741358262657213E-2</v>
      </c>
    </row>
    <row r="254" spans="2:8" x14ac:dyDescent="0.3">
      <c r="B254" t="s">
        <v>326</v>
      </c>
      <c r="C254">
        <v>102.85</v>
      </c>
      <c r="D254">
        <v>9794.2000000000007</v>
      </c>
      <c r="F254" s="3">
        <f t="shared" si="6"/>
        <v>-1.4374700527072348E-2</v>
      </c>
      <c r="G254" s="3">
        <f t="shared" si="6"/>
        <v>-1.6741358262657213E-2</v>
      </c>
      <c r="H254" s="4">
        <f t="shared" si="7"/>
        <v>-2.4505704811912388E-3</v>
      </c>
    </row>
    <row r="255" spans="2:8" x14ac:dyDescent="0.3">
      <c r="B255" t="s">
        <v>327</v>
      </c>
      <c r="C255">
        <v>104.35</v>
      </c>
      <c r="D255">
        <v>9960.9599999999991</v>
      </c>
      <c r="F255" s="3">
        <f t="shared" si="6"/>
        <v>1.4395393474087026E-3</v>
      </c>
      <c r="G255" s="3">
        <f t="shared" si="6"/>
        <v>-2.4505704811912388E-3</v>
      </c>
      <c r="H255" s="4">
        <f t="shared" si="7"/>
        <v>1.6321512213144596E-2</v>
      </c>
    </row>
    <row r="256" spans="2:8" x14ac:dyDescent="0.3">
      <c r="B256" t="s">
        <v>328</v>
      </c>
      <c r="C256">
        <v>104.2</v>
      </c>
      <c r="D256">
        <v>9985.43</v>
      </c>
      <c r="F256" s="3">
        <f t="shared" si="6"/>
        <v>1.3618677042801508E-2</v>
      </c>
      <c r="G256" s="3">
        <f t="shared" si="6"/>
        <v>1.6321512213144596E-2</v>
      </c>
      <c r="H256" s="4">
        <f t="shared" si="7"/>
        <v>-2.4641244997126721E-3</v>
      </c>
    </row>
    <row r="257" spans="2:8" x14ac:dyDescent="0.3">
      <c r="B257" t="s">
        <v>329</v>
      </c>
      <c r="C257">
        <v>102.8</v>
      </c>
      <c r="D257">
        <v>9825.07</v>
      </c>
      <c r="F257" s="3">
        <f t="shared" si="6"/>
        <v>-1.0587102983638186E-2</v>
      </c>
      <c r="G257" s="3">
        <f t="shared" si="6"/>
        <v>-2.4641244997126721E-3</v>
      </c>
      <c r="H257" s="4">
        <f t="shared" si="7"/>
        <v>-1.3077350861986914E-2</v>
      </c>
    </row>
    <row r="258" spans="2:8" x14ac:dyDescent="0.3">
      <c r="B258" t="s">
        <v>330</v>
      </c>
      <c r="C258">
        <v>103.9</v>
      </c>
      <c r="D258">
        <v>9849.34</v>
      </c>
      <c r="F258" s="3">
        <f t="shared" si="6"/>
        <v>-2.7608797379503836E-2</v>
      </c>
      <c r="G258" s="3">
        <f t="shared" si="6"/>
        <v>-1.3077350861986914E-2</v>
      </c>
      <c r="H258" s="4">
        <f t="shared" si="7"/>
        <v>-2.2926330670979711E-2</v>
      </c>
    </row>
    <row r="259" spans="2:8" x14ac:dyDescent="0.3">
      <c r="B259" t="s">
        <v>331</v>
      </c>
      <c r="C259">
        <v>106.85</v>
      </c>
      <c r="D259">
        <v>9979.85</v>
      </c>
      <c r="F259" s="3">
        <f t="shared" si="6"/>
        <v>-2.5535795713634402E-2</v>
      </c>
      <c r="G259" s="3">
        <f t="shared" si="6"/>
        <v>-2.2926330670979711E-2</v>
      </c>
      <c r="H259" s="4">
        <f t="shared" si="7"/>
        <v>-9.3190172743232713E-3</v>
      </c>
    </row>
    <row r="260" spans="2:8" x14ac:dyDescent="0.3">
      <c r="B260" t="s">
        <v>332</v>
      </c>
      <c r="C260">
        <v>109.65</v>
      </c>
      <c r="D260">
        <v>10214.02</v>
      </c>
      <c r="F260" s="3">
        <f t="shared" ref="F260:G263" si="8">+C260/C261-1</f>
        <v>-1.4382022471910116E-2</v>
      </c>
      <c r="G260" s="3">
        <f t="shared" si="8"/>
        <v>-9.3190172743232713E-3</v>
      </c>
      <c r="H260" s="4">
        <f t="shared" ref="H260:H263" si="9">+G261</f>
        <v>2.592517678909001E-3</v>
      </c>
    </row>
    <row r="261" spans="2:8" x14ac:dyDescent="0.3">
      <c r="B261" t="s">
        <v>333</v>
      </c>
      <c r="C261">
        <v>111.25</v>
      </c>
      <c r="D261">
        <v>10310.1</v>
      </c>
      <c r="F261" s="3">
        <f t="shared" si="8"/>
        <v>1.8009905447997632E-3</v>
      </c>
      <c r="G261" s="3">
        <f t="shared" si="8"/>
        <v>2.592517678909001E-3</v>
      </c>
      <c r="H261" s="4">
        <f t="shared" si="9"/>
        <v>-4.2778513656787087E-2</v>
      </c>
    </row>
    <row r="262" spans="2:8" x14ac:dyDescent="0.3">
      <c r="B262" t="s">
        <v>334</v>
      </c>
      <c r="C262">
        <v>111.05</v>
      </c>
      <c r="D262">
        <v>10283.44</v>
      </c>
      <c r="F262" s="3">
        <f t="shared" si="8"/>
        <v>-4.1018998272884244E-2</v>
      </c>
      <c r="G262" s="3">
        <f t="shared" si="8"/>
        <v>-4.2778513656787087E-2</v>
      </c>
      <c r="H262" s="4">
        <f t="shared" si="9"/>
        <v>0</v>
      </c>
    </row>
    <row r="263" spans="2:8" x14ac:dyDescent="0.3">
      <c r="B263" t="s">
        <v>335</v>
      </c>
      <c r="C263">
        <v>115.8</v>
      </c>
      <c r="D263">
        <v>10743.01</v>
      </c>
      <c r="F263" s="3">
        <f t="shared" si="8"/>
        <v>0</v>
      </c>
      <c r="G263" s="3">
        <f t="shared" si="8"/>
        <v>0</v>
      </c>
      <c r="H263" s="4">
        <f t="shared" si="9"/>
        <v>0</v>
      </c>
    </row>
    <row r="264" spans="2:8" x14ac:dyDescent="0.3">
      <c r="B264" t="s">
        <v>336</v>
      </c>
      <c r="C264">
        <v>115.8</v>
      </c>
      <c r="D264">
        <v>10743.01</v>
      </c>
      <c r="F264" s="3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R264"/>
  <sheetViews>
    <sheetView topLeftCell="A2" workbookViewId="0">
      <selection activeCell="B3" sqref="B1:D1048576"/>
    </sheetView>
  </sheetViews>
  <sheetFormatPr defaultRowHeight="14.4" x14ac:dyDescent="0.3"/>
  <cols>
    <col min="6" max="6" width="12.44140625" bestFit="1" customWidth="1"/>
    <col min="7" max="7" width="14.6640625" bestFit="1" customWidth="1"/>
    <col min="8" max="8" width="13.33203125" customWidth="1"/>
    <col min="10" max="10" width="23.6640625" customWidth="1"/>
  </cols>
  <sheetData>
    <row r="2" spans="2:15" ht="28.8" x14ac:dyDescent="0.3">
      <c r="B2" t="s">
        <v>18</v>
      </c>
      <c r="C2" s="22" t="s">
        <v>6</v>
      </c>
      <c r="D2" s="1" t="s">
        <v>51</v>
      </c>
      <c r="F2" s="5" t="s">
        <v>23</v>
      </c>
      <c r="G2" s="5" t="s">
        <v>22</v>
      </c>
      <c r="H2" s="5" t="s">
        <v>21</v>
      </c>
      <c r="J2" t="s">
        <v>24</v>
      </c>
    </row>
    <row r="3" spans="2:15" ht="15" thickBot="1" x14ac:dyDescent="0.35">
      <c r="B3" s="1" t="s">
        <v>75</v>
      </c>
      <c r="C3" s="1">
        <v>88.31</v>
      </c>
      <c r="D3" s="1">
        <v>11481.06</v>
      </c>
      <c r="F3" s="3">
        <f>+C3/C4-1</f>
        <v>3.9790814006368525E-3</v>
      </c>
      <c r="G3" s="3">
        <f>+D3/D4-1</f>
        <v>2.6207203706209992E-3</v>
      </c>
      <c r="H3" s="4">
        <f>+G4</f>
        <v>-2.0862763279096974E-3</v>
      </c>
    </row>
    <row r="4" spans="2:15" x14ac:dyDescent="0.3">
      <c r="B4" s="1" t="s">
        <v>76</v>
      </c>
      <c r="C4" s="1">
        <v>87.96</v>
      </c>
      <c r="D4" s="1">
        <v>11451.05</v>
      </c>
      <c r="F4" s="3">
        <f t="shared" ref="F4:G67" si="0">+C4/C5-1</f>
        <v>-4.5454545454548523E-4</v>
      </c>
      <c r="G4" s="3">
        <f t="shared" si="0"/>
        <v>-2.0862763279096974E-3</v>
      </c>
      <c r="H4" s="4">
        <f t="shared" ref="H4:H67" si="1">+G5</f>
        <v>2.3970907163728405E-4</v>
      </c>
      <c r="J4" s="9" t="s">
        <v>25</v>
      </c>
      <c r="K4" s="9"/>
    </row>
    <row r="5" spans="2:15" x14ac:dyDescent="0.3">
      <c r="B5" s="1" t="s">
        <v>77</v>
      </c>
      <c r="C5" s="1">
        <v>88</v>
      </c>
      <c r="D5" s="1">
        <v>11474.99</v>
      </c>
      <c r="F5" s="3">
        <f t="shared" si="0"/>
        <v>2.9633006610441104E-3</v>
      </c>
      <c r="G5" s="3">
        <f t="shared" si="0"/>
        <v>2.3970907163728405E-4</v>
      </c>
      <c r="H5" s="4">
        <f t="shared" si="1"/>
        <v>1.9484835278469337E-3</v>
      </c>
      <c r="J5" s="6" t="s">
        <v>26</v>
      </c>
      <c r="K5" s="6">
        <v>0.8580102276616981</v>
      </c>
    </row>
    <row r="6" spans="2:15" x14ac:dyDescent="0.3">
      <c r="B6" s="1" t="s">
        <v>78</v>
      </c>
      <c r="C6" s="1">
        <v>87.74</v>
      </c>
      <c r="D6" s="1">
        <v>11472.24</v>
      </c>
      <c r="F6" s="3">
        <f t="shared" si="0"/>
        <v>3.3161806746710987E-3</v>
      </c>
      <c r="G6" s="3">
        <f t="shared" si="0"/>
        <v>1.9484835278469337E-3</v>
      </c>
      <c r="H6" s="4">
        <f t="shared" si="1"/>
        <v>0</v>
      </c>
      <c r="J6" s="6" t="s">
        <v>27</v>
      </c>
      <c r="K6" s="6">
        <v>0.73618155077207892</v>
      </c>
    </row>
    <row r="7" spans="2:15" x14ac:dyDescent="0.3">
      <c r="B7" s="1" t="s">
        <v>79</v>
      </c>
      <c r="C7" s="1">
        <v>87.45</v>
      </c>
      <c r="D7" s="1">
        <v>11449.93</v>
      </c>
      <c r="F7" s="3">
        <f t="shared" si="0"/>
        <v>0</v>
      </c>
      <c r="G7" s="3">
        <f t="shared" si="0"/>
        <v>0</v>
      </c>
      <c r="H7" s="4">
        <f t="shared" si="1"/>
        <v>-5.3857770096277235E-4</v>
      </c>
      <c r="J7" s="6" t="s">
        <v>28</v>
      </c>
      <c r="K7" s="6">
        <v>0.73413644651449816</v>
      </c>
    </row>
    <row r="8" spans="2:15" x14ac:dyDescent="0.3">
      <c r="B8" s="1" t="s">
        <v>80</v>
      </c>
      <c r="C8" s="1">
        <v>87.45</v>
      </c>
      <c r="D8" s="1">
        <v>11449.93</v>
      </c>
      <c r="F8" s="3">
        <f t="shared" si="0"/>
        <v>-4.0997608472839175E-3</v>
      </c>
      <c r="G8" s="3">
        <f t="shared" si="0"/>
        <v>-5.3857770096277235E-4</v>
      </c>
      <c r="H8" s="4">
        <f t="shared" si="1"/>
        <v>-1.093416481814713E-3</v>
      </c>
      <c r="J8" s="6" t="s">
        <v>29</v>
      </c>
      <c r="K8" s="6">
        <v>7.4558018782585568E-3</v>
      </c>
    </row>
    <row r="9" spans="2:15" ht="15" thickBot="1" x14ac:dyDescent="0.35">
      <c r="B9" s="1" t="s">
        <v>81</v>
      </c>
      <c r="C9" s="1">
        <v>87.81</v>
      </c>
      <c r="D9" s="1">
        <v>11456.1</v>
      </c>
      <c r="F9" s="3">
        <f t="shared" si="0"/>
        <v>2.282844424152497E-3</v>
      </c>
      <c r="G9" s="3">
        <f t="shared" si="0"/>
        <v>-1.093416481814713E-3</v>
      </c>
      <c r="H9" s="4">
        <f t="shared" si="1"/>
        <v>3.4017343611791873E-4</v>
      </c>
      <c r="J9" s="7" t="s">
        <v>30</v>
      </c>
      <c r="K9" s="7">
        <v>261</v>
      </c>
    </row>
    <row r="10" spans="2:15" x14ac:dyDescent="0.3">
      <c r="B10" s="1" t="s">
        <v>82</v>
      </c>
      <c r="C10" s="1">
        <v>87.61</v>
      </c>
      <c r="D10" s="1">
        <v>11468.64</v>
      </c>
      <c r="F10" s="3">
        <f t="shared" si="0"/>
        <v>5.7103700319771633E-4</v>
      </c>
      <c r="G10" s="3">
        <f t="shared" si="0"/>
        <v>3.4017343611791873E-4</v>
      </c>
      <c r="H10" s="4">
        <f t="shared" si="1"/>
        <v>3.3290451311400737E-3</v>
      </c>
    </row>
    <row r="11" spans="2:15" ht="15" thickBot="1" x14ac:dyDescent="0.35">
      <c r="B11" s="1" t="s">
        <v>83</v>
      </c>
      <c r="C11" s="1">
        <v>87.56</v>
      </c>
      <c r="D11" s="1">
        <v>11464.74</v>
      </c>
      <c r="F11" s="3">
        <f t="shared" si="0"/>
        <v>-1.3686131386861922E-3</v>
      </c>
      <c r="G11" s="3">
        <f t="shared" si="0"/>
        <v>3.3290451311400737E-3</v>
      </c>
      <c r="H11" s="4">
        <f t="shared" si="1"/>
        <v>1.9896510087240582E-3</v>
      </c>
      <c r="J11" t="s">
        <v>31</v>
      </c>
    </row>
    <row r="12" spans="2:15" x14ac:dyDescent="0.3">
      <c r="B12" s="1" t="s">
        <v>84</v>
      </c>
      <c r="C12" s="1">
        <v>87.68</v>
      </c>
      <c r="D12" s="1">
        <v>11426.7</v>
      </c>
      <c r="F12" s="3">
        <f t="shared" si="0"/>
        <v>-4.5599635202908662E-4</v>
      </c>
      <c r="G12" s="3">
        <f t="shared" si="0"/>
        <v>1.9896510087240582E-3</v>
      </c>
      <c r="H12" s="4">
        <f t="shared" si="1"/>
        <v>3.3088752815315647E-3</v>
      </c>
      <c r="J12" s="8"/>
      <c r="K12" s="8" t="s">
        <v>36</v>
      </c>
      <c r="L12" s="8" t="s">
        <v>37</v>
      </c>
      <c r="M12" s="8" t="s">
        <v>38</v>
      </c>
      <c r="N12" s="8" t="s">
        <v>39</v>
      </c>
      <c r="O12" s="8" t="s">
        <v>40</v>
      </c>
    </row>
    <row r="13" spans="2:15" x14ac:dyDescent="0.3">
      <c r="B13" s="1" t="s">
        <v>85</v>
      </c>
      <c r="C13" s="1">
        <v>87.72</v>
      </c>
      <c r="D13" s="1">
        <v>11404.01</v>
      </c>
      <c r="F13" s="3">
        <f t="shared" si="0"/>
        <v>1.5748031496062964E-2</v>
      </c>
      <c r="G13" s="3">
        <f t="shared" si="0"/>
        <v>3.3088752815315647E-3</v>
      </c>
      <c r="H13" s="4">
        <f t="shared" si="1"/>
        <v>1.0810291653771786E-2</v>
      </c>
      <c r="J13" s="6" t="s">
        <v>32</v>
      </c>
      <c r="K13" s="6">
        <v>2</v>
      </c>
      <c r="L13" s="6">
        <v>4.0021023440399123E-2</v>
      </c>
      <c r="M13" s="6">
        <v>2.0010511720199561E-2</v>
      </c>
      <c r="N13" s="6">
        <v>359.97262635545559</v>
      </c>
      <c r="O13" s="6">
        <v>2.2303141840798976E-75</v>
      </c>
    </row>
    <row r="14" spans="2:15" x14ac:dyDescent="0.3">
      <c r="B14" s="1" t="s">
        <v>86</v>
      </c>
      <c r="C14" s="1">
        <v>86.36</v>
      </c>
      <c r="D14" s="1">
        <v>11366.4</v>
      </c>
      <c r="F14" s="3">
        <f t="shared" si="0"/>
        <v>6.2922395711955126E-3</v>
      </c>
      <c r="G14" s="3">
        <f t="shared" si="0"/>
        <v>1.0810291653771786E-2</v>
      </c>
      <c r="H14" s="4">
        <f t="shared" si="1"/>
        <v>-3.5278010394650394E-3</v>
      </c>
      <c r="J14" s="6" t="s">
        <v>33</v>
      </c>
      <c r="K14" s="6">
        <v>258</v>
      </c>
      <c r="L14" s="6">
        <v>1.4341957265143705E-2</v>
      </c>
      <c r="M14" s="6">
        <v>5.5588981647843819E-5</v>
      </c>
      <c r="N14" s="6"/>
      <c r="O14" s="6"/>
    </row>
    <row r="15" spans="2:15" ht="15" thickBot="1" x14ac:dyDescent="0.35">
      <c r="B15" s="1" t="s">
        <v>87</v>
      </c>
      <c r="C15" s="1">
        <v>85.82</v>
      </c>
      <c r="D15" s="1">
        <v>11244.84</v>
      </c>
      <c r="F15" s="3">
        <f t="shared" si="0"/>
        <v>-2.556950255695134E-3</v>
      </c>
      <c r="G15" s="3">
        <f t="shared" si="0"/>
        <v>-3.5278010394650394E-3</v>
      </c>
      <c r="H15" s="4">
        <f t="shared" si="1"/>
        <v>8.4395199017712752E-3</v>
      </c>
      <c r="J15" s="7" t="s">
        <v>34</v>
      </c>
      <c r="K15" s="7">
        <v>260</v>
      </c>
      <c r="L15" s="7">
        <v>5.4362980705542824E-2</v>
      </c>
      <c r="M15" s="7"/>
      <c r="N15" s="7"/>
      <c r="O15" s="7"/>
    </row>
    <row r="16" spans="2:15" ht="15" thickBot="1" x14ac:dyDescent="0.35">
      <c r="B16" s="1" t="s">
        <v>88</v>
      </c>
      <c r="C16" s="1">
        <v>86.04</v>
      </c>
      <c r="D16" s="1">
        <v>11284.65</v>
      </c>
      <c r="F16" s="3">
        <f t="shared" si="0"/>
        <v>1.8630647414998869E-3</v>
      </c>
      <c r="G16" s="3">
        <f t="shared" si="0"/>
        <v>8.4395199017712752E-3</v>
      </c>
      <c r="H16" s="4">
        <f t="shared" si="1"/>
        <v>-1.1978260617317993E-3</v>
      </c>
    </row>
    <row r="17" spans="2:18" x14ac:dyDescent="0.3">
      <c r="B17" s="1" t="s">
        <v>89</v>
      </c>
      <c r="C17" s="1">
        <v>85.88</v>
      </c>
      <c r="D17" s="1">
        <v>11190.21</v>
      </c>
      <c r="F17" s="3">
        <f t="shared" si="0"/>
        <v>5.8561724057155651E-3</v>
      </c>
      <c r="G17" s="3">
        <f t="shared" si="0"/>
        <v>-1.1978260617317993E-3</v>
      </c>
      <c r="H17" s="4">
        <f t="shared" si="1"/>
        <v>2.165586407881559E-3</v>
      </c>
      <c r="J17" s="8"/>
      <c r="K17" s="8" t="s">
        <v>41</v>
      </c>
      <c r="L17" s="8" t="s">
        <v>29</v>
      </c>
      <c r="M17" s="8" t="s">
        <v>42</v>
      </c>
      <c r="N17" s="8" t="s">
        <v>43</v>
      </c>
      <c r="O17" s="8" t="s">
        <v>44</v>
      </c>
      <c r="P17" s="8" t="s">
        <v>45</v>
      </c>
      <c r="Q17" s="8" t="s">
        <v>46</v>
      </c>
      <c r="R17" s="8" t="s">
        <v>47</v>
      </c>
    </row>
    <row r="18" spans="2:18" x14ac:dyDescent="0.3">
      <c r="B18" s="1" t="s">
        <v>90</v>
      </c>
      <c r="C18" s="1">
        <v>85.38</v>
      </c>
      <c r="D18" s="1">
        <v>11203.63</v>
      </c>
      <c r="F18" s="3">
        <f t="shared" si="0"/>
        <v>-3.9664022398506749E-3</v>
      </c>
      <c r="G18" s="3">
        <f t="shared" si="0"/>
        <v>2.165586407881559E-3</v>
      </c>
      <c r="H18" s="4">
        <f t="shared" si="1"/>
        <v>1.7542135074348986E-2</v>
      </c>
      <c r="J18" s="6" t="s">
        <v>35</v>
      </c>
      <c r="K18" s="6">
        <v>6.1340579153415552E-4</v>
      </c>
      <c r="L18" s="6">
        <v>4.6179261709118169E-4</v>
      </c>
      <c r="M18" s="6">
        <v>1.3283144182728186</v>
      </c>
      <c r="N18" s="14">
        <v>0.18524805031691491</v>
      </c>
      <c r="O18" s="6">
        <v>-2.9595687019438345E-4</v>
      </c>
      <c r="P18" s="6">
        <v>1.5227684532626946E-3</v>
      </c>
      <c r="Q18" s="6">
        <v>-2.9595687019438345E-4</v>
      </c>
      <c r="R18" s="6">
        <v>1.5227684532626946E-3</v>
      </c>
    </row>
    <row r="19" spans="2:18" x14ac:dyDescent="0.3">
      <c r="B19" s="1" t="s">
        <v>91</v>
      </c>
      <c r="C19" s="1">
        <v>85.72</v>
      </c>
      <c r="D19" s="1">
        <v>11179.42</v>
      </c>
      <c r="F19" s="3">
        <f t="shared" si="0"/>
        <v>1.0610705022400468E-2</v>
      </c>
      <c r="G19" s="3">
        <f t="shared" si="0"/>
        <v>1.7542135074348986E-2</v>
      </c>
      <c r="H19" s="4">
        <f t="shared" si="1"/>
        <v>1.9616122769439803E-2</v>
      </c>
      <c r="J19" s="10" t="s">
        <v>19</v>
      </c>
      <c r="K19" s="6">
        <v>0.95083863181456618</v>
      </c>
      <c r="L19" s="6">
        <v>3.5705045922382397E-2</v>
      </c>
      <c r="M19" s="6">
        <v>26.630371345314938</v>
      </c>
      <c r="N19" s="14">
        <v>5.3848217457594939E-76</v>
      </c>
      <c r="O19" s="6">
        <v>0.88052820588866543</v>
      </c>
      <c r="P19" s="6">
        <v>1.0211490577404669</v>
      </c>
      <c r="Q19" s="6">
        <v>0.88052820588866543</v>
      </c>
      <c r="R19" s="6">
        <v>1.0211490577404669</v>
      </c>
    </row>
    <row r="20" spans="2:18" ht="15" thickBot="1" x14ac:dyDescent="0.35">
      <c r="B20" s="1" t="s">
        <v>92</v>
      </c>
      <c r="C20" s="1">
        <v>84.82</v>
      </c>
      <c r="D20" s="1">
        <v>10986.69</v>
      </c>
      <c r="F20" s="3">
        <f t="shared" si="0"/>
        <v>2.0206879961510715E-2</v>
      </c>
      <c r="G20" s="3">
        <f t="shared" si="0"/>
        <v>1.9616122769439803E-2</v>
      </c>
      <c r="H20" s="4">
        <f t="shared" si="1"/>
        <v>8.4690163530911633E-3</v>
      </c>
      <c r="J20" s="11" t="s">
        <v>20</v>
      </c>
      <c r="K20" s="7">
        <v>6.1591788728651481E-2</v>
      </c>
      <c r="L20" s="7">
        <v>3.5707134401854496E-2</v>
      </c>
      <c r="M20" s="7">
        <v>1.724915475867832</v>
      </c>
      <c r="N20" s="15">
        <v>8.5740267578221022E-2</v>
      </c>
      <c r="O20" s="7">
        <v>-8.722749833920837E-3</v>
      </c>
      <c r="P20" s="7">
        <v>0.13190632729122381</v>
      </c>
      <c r="Q20" s="7">
        <v>-8.722749833920837E-3</v>
      </c>
      <c r="R20" s="7">
        <v>0.13190632729122381</v>
      </c>
    </row>
    <row r="21" spans="2:18" x14ac:dyDescent="0.3">
      <c r="B21" s="1" t="s">
        <v>93</v>
      </c>
      <c r="C21" s="1">
        <v>83.14</v>
      </c>
      <c r="D21" s="1">
        <v>10775.32</v>
      </c>
      <c r="F21" s="3">
        <f t="shared" si="0"/>
        <v>1.9281754639672855E-3</v>
      </c>
      <c r="G21" s="3">
        <f t="shared" si="0"/>
        <v>8.4690163530911633E-3</v>
      </c>
      <c r="H21" s="4">
        <f t="shared" si="1"/>
        <v>1.6310690693261298E-2</v>
      </c>
    </row>
    <row r="22" spans="2:18" x14ac:dyDescent="0.3">
      <c r="B22" s="1" t="s">
        <v>94</v>
      </c>
      <c r="C22" s="1">
        <v>82.98</v>
      </c>
      <c r="D22" s="1">
        <v>10684.83</v>
      </c>
      <c r="F22" s="3">
        <f t="shared" si="0"/>
        <v>2.4317985433897071E-2</v>
      </c>
      <c r="G22" s="3">
        <f t="shared" si="0"/>
        <v>1.6310690693261298E-2</v>
      </c>
      <c r="H22" s="4">
        <f t="shared" si="1"/>
        <v>-1.9650561749753326E-3</v>
      </c>
    </row>
    <row r="23" spans="2:18" x14ac:dyDescent="0.3">
      <c r="B23" s="1" t="s">
        <v>95</v>
      </c>
      <c r="C23" s="1">
        <v>81.010000000000005</v>
      </c>
      <c r="D23" s="1">
        <v>10513.35</v>
      </c>
      <c r="F23" s="3">
        <f t="shared" si="0"/>
        <v>-6.1682704169752078E-4</v>
      </c>
      <c r="G23" s="3">
        <f t="shared" si="0"/>
        <v>-1.9650561749753326E-3</v>
      </c>
      <c r="H23" s="4">
        <f t="shared" si="1"/>
        <v>-9.9856207061831403E-3</v>
      </c>
    </row>
    <row r="24" spans="2:18" x14ac:dyDescent="0.3">
      <c r="B24" s="1" t="s">
        <v>96</v>
      </c>
      <c r="C24" s="1">
        <v>81.06</v>
      </c>
      <c r="D24" s="1">
        <v>10534.05</v>
      </c>
      <c r="F24" s="3">
        <f t="shared" si="0"/>
        <v>8.6430423509087362E-4</v>
      </c>
      <c r="G24" s="3">
        <f t="shared" si="0"/>
        <v>-9.9856207061831403E-3</v>
      </c>
      <c r="H24" s="4">
        <f t="shared" si="1"/>
        <v>1.8652623372368282E-3</v>
      </c>
    </row>
    <row r="25" spans="2:18" x14ac:dyDescent="0.3">
      <c r="B25" s="1" t="s">
        <v>97</v>
      </c>
      <c r="C25" s="1">
        <v>80.989999999999995</v>
      </c>
      <c r="D25" s="1">
        <v>10640.3</v>
      </c>
      <c r="F25" s="3">
        <f t="shared" si="0"/>
        <v>2.9359430604982029E-2</v>
      </c>
      <c r="G25" s="3">
        <f t="shared" si="0"/>
        <v>1.8652623372368282E-3</v>
      </c>
      <c r="H25" s="4">
        <f t="shared" si="1"/>
        <v>3.573767300690589E-3</v>
      </c>
    </row>
    <row r="26" spans="2:18" x14ac:dyDescent="0.3">
      <c r="B26" s="1" t="s">
        <v>98</v>
      </c>
      <c r="C26" s="1">
        <v>78.680000000000007</v>
      </c>
      <c r="D26" s="1">
        <v>10620.49</v>
      </c>
      <c r="F26" s="3">
        <f t="shared" si="0"/>
        <v>-1.6495368608043792E-3</v>
      </c>
      <c r="G26" s="3">
        <f t="shared" si="0"/>
        <v>3.573767300690589E-3</v>
      </c>
      <c r="H26" s="4">
        <f t="shared" si="1"/>
        <v>-1.0897939765984077E-2</v>
      </c>
    </row>
    <row r="27" spans="2:18" x14ac:dyDescent="0.3">
      <c r="B27" s="1" t="s">
        <v>99</v>
      </c>
      <c r="C27" s="1">
        <v>78.81</v>
      </c>
      <c r="D27" s="1">
        <v>10582.67</v>
      </c>
      <c r="F27" s="3">
        <f t="shared" si="0"/>
        <v>-2.0993788819875792E-2</v>
      </c>
      <c r="G27" s="3">
        <f t="shared" si="0"/>
        <v>-1.0897939765984077E-2</v>
      </c>
      <c r="H27" s="4">
        <f t="shared" si="1"/>
        <v>9.3645397342756453E-4</v>
      </c>
    </row>
    <row r="28" spans="2:18" x14ac:dyDescent="0.3">
      <c r="B28" s="1" t="s">
        <v>100</v>
      </c>
      <c r="C28" s="1">
        <v>80.5</v>
      </c>
      <c r="D28" s="1">
        <v>10699.27</v>
      </c>
      <c r="F28" s="3">
        <f t="shared" si="0"/>
        <v>-1.36459496340402E-3</v>
      </c>
      <c r="G28" s="3">
        <f t="shared" si="0"/>
        <v>9.3645397342756453E-4</v>
      </c>
      <c r="H28" s="4">
        <f t="shared" si="1"/>
        <v>2.515371716042436E-3</v>
      </c>
    </row>
    <row r="29" spans="2:18" x14ac:dyDescent="0.3">
      <c r="B29" s="1" t="s">
        <v>101</v>
      </c>
      <c r="C29" s="1">
        <v>80.61</v>
      </c>
      <c r="D29" s="1">
        <v>10689.26</v>
      </c>
      <c r="F29" s="3">
        <f t="shared" si="0"/>
        <v>5.7392389270116695E-3</v>
      </c>
      <c r="G29" s="3">
        <f t="shared" si="0"/>
        <v>2.515371716042436E-3</v>
      </c>
      <c r="H29" s="4">
        <f t="shared" si="1"/>
        <v>-4.7984618041133631E-3</v>
      </c>
    </row>
    <row r="30" spans="2:18" x14ac:dyDescent="0.3">
      <c r="B30" s="1" t="s">
        <v>102</v>
      </c>
      <c r="C30" s="1">
        <v>80.150000000000006</v>
      </c>
      <c r="D30" s="1">
        <v>10662.44</v>
      </c>
      <c r="F30" s="3">
        <f t="shared" si="0"/>
        <v>-5.9531191864069521E-3</v>
      </c>
      <c r="G30" s="3">
        <f t="shared" si="0"/>
        <v>-4.7984618041133631E-3</v>
      </c>
      <c r="H30" s="4">
        <f t="shared" si="1"/>
        <v>2.687847503961116E-3</v>
      </c>
    </row>
    <row r="31" spans="2:18" x14ac:dyDescent="0.3">
      <c r="B31" s="1" t="s">
        <v>103</v>
      </c>
      <c r="C31" s="1">
        <v>80.63</v>
      </c>
      <c r="D31" s="1">
        <v>10713.85</v>
      </c>
      <c r="F31" s="3">
        <f t="shared" si="0"/>
        <v>5.4869684499314619E-3</v>
      </c>
      <c r="G31" s="3">
        <f t="shared" si="0"/>
        <v>2.687847503961116E-3</v>
      </c>
      <c r="H31" s="4">
        <f t="shared" si="1"/>
        <v>1.9288184416421661E-3</v>
      </c>
    </row>
    <row r="32" spans="2:18" x14ac:dyDescent="0.3">
      <c r="B32" s="1" t="s">
        <v>104</v>
      </c>
      <c r="C32" s="1">
        <v>80.19</v>
      </c>
      <c r="D32" s="1">
        <v>10685.13</v>
      </c>
      <c r="F32" s="3">
        <f t="shared" si="0"/>
        <v>-2.6119402985075313E-3</v>
      </c>
      <c r="G32" s="3">
        <f t="shared" si="0"/>
        <v>1.9288184416421661E-3</v>
      </c>
      <c r="H32" s="4">
        <f t="shared" si="1"/>
        <v>-1.9634010073427133E-3</v>
      </c>
    </row>
    <row r="33" spans="2:8" x14ac:dyDescent="0.3">
      <c r="B33" s="1" t="s">
        <v>105</v>
      </c>
      <c r="C33" s="1">
        <v>80.400000000000006</v>
      </c>
      <c r="D33" s="1">
        <v>10664.56</v>
      </c>
      <c r="F33" s="3">
        <f t="shared" si="0"/>
        <v>-9.8522167487684609E-3</v>
      </c>
      <c r="G33" s="3">
        <f t="shared" si="0"/>
        <v>-1.9634010073427133E-3</v>
      </c>
      <c r="H33" s="4">
        <f t="shared" si="1"/>
        <v>2.0320952899839373E-3</v>
      </c>
    </row>
    <row r="34" spans="2:8" x14ac:dyDescent="0.3">
      <c r="B34" s="1" t="s">
        <v>106</v>
      </c>
      <c r="C34" s="1">
        <v>81.2</v>
      </c>
      <c r="D34" s="1">
        <v>10685.54</v>
      </c>
      <c r="F34" s="3">
        <f t="shared" si="0"/>
        <v>1.7271157167531026E-3</v>
      </c>
      <c r="G34" s="3">
        <f t="shared" si="0"/>
        <v>2.0320952899839373E-3</v>
      </c>
      <c r="H34" s="4">
        <f t="shared" si="1"/>
        <v>-6.6389446248487083E-3</v>
      </c>
    </row>
    <row r="35" spans="2:8" x14ac:dyDescent="0.3">
      <c r="B35" s="1" t="s">
        <v>107</v>
      </c>
      <c r="C35" s="1">
        <v>81.06</v>
      </c>
      <c r="D35" s="1">
        <v>10663.87</v>
      </c>
      <c r="F35" s="3">
        <f t="shared" si="0"/>
        <v>-6.2522986392055113E-3</v>
      </c>
      <c r="G35" s="3">
        <f t="shared" si="0"/>
        <v>-6.6389446248487083E-3</v>
      </c>
      <c r="H35" s="4">
        <f t="shared" si="1"/>
        <v>3.8761175983219598E-3</v>
      </c>
    </row>
    <row r="36" spans="2:8" x14ac:dyDescent="0.3">
      <c r="B36" s="1" t="s">
        <v>108</v>
      </c>
      <c r="C36" s="1">
        <v>81.569999999999993</v>
      </c>
      <c r="D36" s="1">
        <v>10735.14</v>
      </c>
      <c r="F36" s="3">
        <f t="shared" si="0"/>
        <v>0</v>
      </c>
      <c r="G36" s="3">
        <f t="shared" si="0"/>
        <v>3.8761175983219598E-3</v>
      </c>
      <c r="H36" s="4">
        <f t="shared" si="1"/>
        <v>2.4128347058245403E-3</v>
      </c>
    </row>
    <row r="37" spans="2:8" x14ac:dyDescent="0.3">
      <c r="B37" s="1" t="s">
        <v>109</v>
      </c>
      <c r="C37" s="1">
        <v>81.569999999999993</v>
      </c>
      <c r="D37" s="1">
        <v>10693.69</v>
      </c>
      <c r="F37" s="3">
        <f t="shared" si="0"/>
        <v>8.5311572700297322E-3</v>
      </c>
      <c r="G37" s="3">
        <f t="shared" si="0"/>
        <v>2.4128347058245403E-3</v>
      </c>
      <c r="H37" s="4">
        <f t="shared" si="1"/>
        <v>3.558755686671411E-3</v>
      </c>
    </row>
    <row r="38" spans="2:8" x14ac:dyDescent="0.3">
      <c r="B38" s="1" t="s">
        <v>110</v>
      </c>
      <c r="C38" s="1">
        <v>80.88</v>
      </c>
      <c r="D38" s="1">
        <v>10667.95</v>
      </c>
      <c r="F38" s="3">
        <f t="shared" si="0"/>
        <v>-5.7775046097111593E-3</v>
      </c>
      <c r="G38" s="3">
        <f t="shared" si="0"/>
        <v>3.558755686671411E-3</v>
      </c>
      <c r="H38" s="4">
        <f t="shared" si="1"/>
        <v>-1.4925779705260434E-3</v>
      </c>
    </row>
    <row r="39" spans="2:8" x14ac:dyDescent="0.3">
      <c r="B39" s="1" t="s">
        <v>111</v>
      </c>
      <c r="C39" s="1">
        <v>81.349999999999994</v>
      </c>
      <c r="D39" s="1">
        <v>10630.12</v>
      </c>
      <c r="F39" s="3">
        <f t="shared" si="0"/>
        <v>1.5225258954199461E-2</v>
      </c>
      <c r="G39" s="3">
        <f t="shared" si="0"/>
        <v>-1.4925779705260434E-3</v>
      </c>
      <c r="H39" s="4">
        <f t="shared" si="1"/>
        <v>1.5615817872379534E-2</v>
      </c>
    </row>
    <row r="40" spans="2:8" x14ac:dyDescent="0.3">
      <c r="B40" s="1" t="s">
        <v>112</v>
      </c>
      <c r="C40" s="1">
        <v>80.13</v>
      </c>
      <c r="D40" s="1">
        <v>10646.01</v>
      </c>
      <c r="F40" s="3">
        <f t="shared" si="0"/>
        <v>1.1104100946372153E-2</v>
      </c>
      <c r="G40" s="3">
        <f t="shared" si="0"/>
        <v>1.5615817872379534E-2</v>
      </c>
      <c r="H40" s="4">
        <f t="shared" si="1"/>
        <v>2.4261376405165791E-3</v>
      </c>
    </row>
    <row r="41" spans="2:8" x14ac:dyDescent="0.3">
      <c r="B41" s="1" t="s">
        <v>113</v>
      </c>
      <c r="C41" s="1">
        <v>79.25</v>
      </c>
      <c r="D41" s="1">
        <v>10482.32</v>
      </c>
      <c r="F41" s="3">
        <f t="shared" si="0"/>
        <v>1.1099770349578986E-2</v>
      </c>
      <c r="G41" s="3">
        <f t="shared" si="0"/>
        <v>2.4261376405165791E-3</v>
      </c>
      <c r="H41" s="4">
        <f t="shared" si="1"/>
        <v>1.9282336806337508E-2</v>
      </c>
    </row>
    <row r="42" spans="2:8" x14ac:dyDescent="0.3">
      <c r="B42" s="1" t="s">
        <v>114</v>
      </c>
      <c r="C42" s="1">
        <v>78.38</v>
      </c>
      <c r="D42" s="1">
        <v>10456.950000000001</v>
      </c>
      <c r="F42" s="3">
        <f t="shared" si="0"/>
        <v>1.7261518494483985E-2</v>
      </c>
      <c r="G42" s="3">
        <f t="shared" si="0"/>
        <v>1.9282336806337508E-2</v>
      </c>
      <c r="H42" s="4">
        <f t="shared" si="1"/>
        <v>-6.4643400853002797E-3</v>
      </c>
    </row>
    <row r="43" spans="2:8" x14ac:dyDescent="0.3">
      <c r="B43" s="1" t="s">
        <v>115</v>
      </c>
      <c r="C43" s="1">
        <v>77.05</v>
      </c>
      <c r="D43" s="1">
        <v>10259.129999999999</v>
      </c>
      <c r="F43" s="3">
        <f t="shared" si="0"/>
        <v>-2.0722704312912121E-3</v>
      </c>
      <c r="G43" s="3">
        <f t="shared" si="0"/>
        <v>-6.4643400853002797E-3</v>
      </c>
      <c r="H43" s="4">
        <f t="shared" si="1"/>
        <v>-4.3438727288681589E-3</v>
      </c>
    </row>
    <row r="44" spans="2:8" x14ac:dyDescent="0.3">
      <c r="B44" s="1" t="s">
        <v>116</v>
      </c>
      <c r="C44" s="1">
        <v>77.209999999999994</v>
      </c>
      <c r="D44" s="1">
        <v>10325.879999999999</v>
      </c>
      <c r="F44" s="3">
        <f t="shared" si="0"/>
        <v>-1.1395646606914167E-2</v>
      </c>
      <c r="G44" s="3">
        <f t="shared" si="0"/>
        <v>-4.3438727288681589E-3</v>
      </c>
      <c r="H44" s="4">
        <f t="shared" si="1"/>
        <v>-1.4747068256610207E-2</v>
      </c>
    </row>
    <row r="45" spans="2:8" x14ac:dyDescent="0.3">
      <c r="B45" s="1" t="s">
        <v>117</v>
      </c>
      <c r="C45" s="1">
        <v>78.099999999999994</v>
      </c>
      <c r="D45" s="1">
        <v>10370.93</v>
      </c>
      <c r="F45" s="3">
        <f t="shared" si="0"/>
        <v>-1.0766307789740415E-2</v>
      </c>
      <c r="G45" s="3">
        <f t="shared" si="0"/>
        <v>-1.4747068256610207E-2</v>
      </c>
      <c r="H45" s="4">
        <f t="shared" si="1"/>
        <v>-1.301920954598268E-2</v>
      </c>
    </row>
    <row r="46" spans="2:8" x14ac:dyDescent="0.3">
      <c r="B46" s="1" t="s">
        <v>118</v>
      </c>
      <c r="C46" s="1">
        <v>78.95</v>
      </c>
      <c r="D46" s="1">
        <v>10526.16</v>
      </c>
      <c r="F46" s="3">
        <f t="shared" si="0"/>
        <v>-1.6811955168119508E-2</v>
      </c>
      <c r="G46" s="3">
        <f t="shared" si="0"/>
        <v>-1.301920954598268E-2</v>
      </c>
      <c r="H46" s="4">
        <f t="shared" si="1"/>
        <v>-2.9150566697113689E-3</v>
      </c>
    </row>
    <row r="47" spans="2:8" x14ac:dyDescent="0.3">
      <c r="B47" s="1" t="s">
        <v>119</v>
      </c>
      <c r="C47" s="1">
        <v>80.3</v>
      </c>
      <c r="D47" s="1">
        <v>10665.01</v>
      </c>
      <c r="F47" s="3">
        <f t="shared" si="0"/>
        <v>-2.732240437158473E-3</v>
      </c>
      <c r="G47" s="3">
        <f t="shared" si="0"/>
        <v>-2.9150566697113689E-3</v>
      </c>
      <c r="H47" s="4">
        <f t="shared" si="1"/>
        <v>-1.9492249754596847E-3</v>
      </c>
    </row>
    <row r="48" spans="2:8" x14ac:dyDescent="0.3">
      <c r="B48" s="1" t="s">
        <v>120</v>
      </c>
      <c r="C48" s="1">
        <v>80.52</v>
      </c>
      <c r="D48" s="1">
        <v>10696.19</v>
      </c>
      <c r="F48" s="3">
        <f t="shared" si="0"/>
        <v>4.4910179640718084E-3</v>
      </c>
      <c r="G48" s="3">
        <f t="shared" si="0"/>
        <v>-1.9492249754596847E-3</v>
      </c>
      <c r="H48" s="4">
        <f t="shared" si="1"/>
        <v>6.9096368892429538E-4</v>
      </c>
    </row>
    <row r="49" spans="2:8" x14ac:dyDescent="0.3">
      <c r="B49" s="1" t="s">
        <v>121</v>
      </c>
      <c r="C49" s="1">
        <v>80.16</v>
      </c>
      <c r="D49" s="1">
        <v>10717.08</v>
      </c>
      <c r="F49" s="3">
        <f t="shared" si="0"/>
        <v>7.2882633827595633E-3</v>
      </c>
      <c r="G49" s="3">
        <f t="shared" si="0"/>
        <v>6.9096368892429538E-4</v>
      </c>
      <c r="H49" s="4">
        <f t="shared" si="1"/>
        <v>-4.4276868473622777E-3</v>
      </c>
    </row>
    <row r="50" spans="2:8" x14ac:dyDescent="0.3">
      <c r="B50" s="1" t="s">
        <v>122</v>
      </c>
      <c r="C50" s="1">
        <v>79.58</v>
      </c>
      <c r="D50" s="1">
        <v>10709.68</v>
      </c>
      <c r="F50" s="3">
        <f t="shared" si="0"/>
        <v>-1.0691198408751879E-2</v>
      </c>
      <c r="G50" s="3">
        <f t="shared" si="0"/>
        <v>-4.4276868473622777E-3</v>
      </c>
      <c r="H50" s="4">
        <f t="shared" si="1"/>
        <v>-3.5869705617519454E-4</v>
      </c>
    </row>
    <row r="51" spans="2:8" x14ac:dyDescent="0.3">
      <c r="B51" s="1" t="s">
        <v>123</v>
      </c>
      <c r="C51" s="1">
        <v>80.44</v>
      </c>
      <c r="D51" s="1">
        <v>10757.31</v>
      </c>
      <c r="F51" s="3">
        <f t="shared" si="0"/>
        <v>5.5000000000000604E-3</v>
      </c>
      <c r="G51" s="3">
        <f t="shared" si="0"/>
        <v>-3.5869705617519454E-4</v>
      </c>
      <c r="H51" s="4">
        <f t="shared" si="1"/>
        <v>4.7092961917629683E-3</v>
      </c>
    </row>
    <row r="52" spans="2:8" x14ac:dyDescent="0.3">
      <c r="B52" s="1" t="s">
        <v>124</v>
      </c>
      <c r="C52" s="1">
        <v>80</v>
      </c>
      <c r="D52" s="1">
        <v>10761.17</v>
      </c>
      <c r="F52" s="3">
        <f t="shared" si="0"/>
        <v>2.3806540533768406E-3</v>
      </c>
      <c r="G52" s="3">
        <f t="shared" si="0"/>
        <v>4.7092961917629683E-3</v>
      </c>
      <c r="H52" s="4">
        <f t="shared" si="1"/>
        <v>8.7278381593414167E-4</v>
      </c>
    </row>
    <row r="53" spans="2:8" x14ac:dyDescent="0.3">
      <c r="B53" s="1" t="s">
        <v>125</v>
      </c>
      <c r="C53" s="1">
        <v>79.81</v>
      </c>
      <c r="D53" s="1">
        <v>10710.73</v>
      </c>
      <c r="F53" s="3">
        <f t="shared" si="0"/>
        <v>2.13460572576607E-3</v>
      </c>
      <c r="G53" s="3">
        <f t="shared" si="0"/>
        <v>8.7278381593414167E-4</v>
      </c>
      <c r="H53" s="4">
        <f t="shared" si="1"/>
        <v>5.2331086412515937E-3</v>
      </c>
    </row>
    <row r="54" spans="2:8" x14ac:dyDescent="0.3">
      <c r="B54" s="1" t="s">
        <v>126</v>
      </c>
      <c r="C54" s="1">
        <v>79.64</v>
      </c>
      <c r="D54" s="1">
        <v>10701.39</v>
      </c>
      <c r="F54" s="3">
        <f t="shared" si="0"/>
        <v>6.6995322968019799E-3</v>
      </c>
      <c r="G54" s="3">
        <f t="shared" si="0"/>
        <v>5.2331086412515937E-3</v>
      </c>
      <c r="H54" s="4">
        <f t="shared" si="1"/>
        <v>1.3290630246767243E-3</v>
      </c>
    </row>
    <row r="55" spans="2:8" x14ac:dyDescent="0.3">
      <c r="B55" s="1" t="s">
        <v>127</v>
      </c>
      <c r="C55" s="1">
        <v>79.11</v>
      </c>
      <c r="D55" s="1">
        <v>10645.68</v>
      </c>
      <c r="F55" s="3">
        <f t="shared" si="0"/>
        <v>2.2805017103761926E-3</v>
      </c>
      <c r="G55" s="3">
        <f t="shared" si="0"/>
        <v>1.3290630246767243E-3</v>
      </c>
      <c r="H55" s="4">
        <f t="shared" si="1"/>
        <v>1.2184428722805674E-2</v>
      </c>
    </row>
    <row r="56" spans="2:8" x14ac:dyDescent="0.3">
      <c r="B56" s="1" t="s">
        <v>128</v>
      </c>
      <c r="C56" s="1">
        <v>78.930000000000007</v>
      </c>
      <c r="D56" s="1">
        <v>10631.55</v>
      </c>
      <c r="F56" s="3">
        <f t="shared" si="0"/>
        <v>8.3035258048034244E-3</v>
      </c>
      <c r="G56" s="3">
        <f t="shared" si="0"/>
        <v>1.2184428722805674E-2</v>
      </c>
      <c r="H56" s="4">
        <f t="shared" si="1"/>
        <v>-7.2596636415704907E-3</v>
      </c>
    </row>
    <row r="57" spans="2:8" x14ac:dyDescent="0.3">
      <c r="B57" s="1" t="s">
        <v>129</v>
      </c>
      <c r="C57" s="1">
        <v>78.28</v>
      </c>
      <c r="D57" s="1">
        <v>10503.57</v>
      </c>
      <c r="F57" s="3">
        <f t="shared" si="0"/>
        <v>-1.2364370426444671E-2</v>
      </c>
      <c r="G57" s="3">
        <f t="shared" si="0"/>
        <v>-7.2596636415704907E-3</v>
      </c>
      <c r="H57" s="4">
        <f t="shared" si="1"/>
        <v>1.5969740937020749E-2</v>
      </c>
    </row>
    <row r="58" spans="2:8" x14ac:dyDescent="0.3">
      <c r="B58" s="1" t="s">
        <v>130</v>
      </c>
      <c r="C58" s="1">
        <v>79.260000000000005</v>
      </c>
      <c r="D58" s="1">
        <v>10580.38</v>
      </c>
      <c r="F58" s="3">
        <f t="shared" si="0"/>
        <v>1.8373377874855601E-2</v>
      </c>
      <c r="G58" s="3">
        <f t="shared" si="0"/>
        <v>1.5969740937020749E-2</v>
      </c>
      <c r="H58" s="4">
        <f t="shared" si="1"/>
        <v>-1.03581939491042E-2</v>
      </c>
    </row>
    <row r="59" spans="2:8" x14ac:dyDescent="0.3">
      <c r="B59" s="1" t="s">
        <v>131</v>
      </c>
      <c r="C59" s="1">
        <v>77.83</v>
      </c>
      <c r="D59" s="1">
        <v>10414.07</v>
      </c>
      <c r="F59" s="3">
        <f t="shared" si="0"/>
        <v>-6.3832503510787841E-3</v>
      </c>
      <c r="G59" s="3">
        <f t="shared" si="0"/>
        <v>-1.03581939491042E-2</v>
      </c>
      <c r="H59" s="4">
        <f t="shared" si="1"/>
        <v>-5.1138490861440955E-3</v>
      </c>
    </row>
    <row r="60" spans="2:8" x14ac:dyDescent="0.3">
      <c r="B60" s="1" t="s">
        <v>132</v>
      </c>
      <c r="C60" s="1">
        <v>78.33</v>
      </c>
      <c r="D60" s="1">
        <v>10523.07</v>
      </c>
      <c r="F60" s="3">
        <f t="shared" si="0"/>
        <v>0</v>
      </c>
      <c r="G60" s="3">
        <f t="shared" si="0"/>
        <v>-5.1138490861440955E-3</v>
      </c>
      <c r="H60" s="4">
        <f t="shared" si="1"/>
        <v>-4.4163824067590118E-3</v>
      </c>
    </row>
    <row r="61" spans="2:8" x14ac:dyDescent="0.3">
      <c r="B61" s="1" t="s">
        <v>133</v>
      </c>
      <c r="C61" s="1">
        <v>78.33</v>
      </c>
      <c r="D61" s="1">
        <v>10577.16</v>
      </c>
      <c r="F61" s="3">
        <f t="shared" si="0"/>
        <v>-2.4197656647987342E-3</v>
      </c>
      <c r="G61" s="3">
        <f t="shared" si="0"/>
        <v>-4.4163824067590118E-3</v>
      </c>
      <c r="H61" s="4">
        <f t="shared" si="1"/>
        <v>1.2698672940063993E-2</v>
      </c>
    </row>
    <row r="62" spans="2:8" x14ac:dyDescent="0.3">
      <c r="B62" s="1" t="s">
        <v>134</v>
      </c>
      <c r="C62" s="1">
        <v>78.52</v>
      </c>
      <c r="D62" s="1">
        <v>10624.08</v>
      </c>
      <c r="F62" s="3">
        <f t="shared" si="0"/>
        <v>4.7344849648112142E-3</v>
      </c>
      <c r="G62" s="3">
        <f t="shared" si="0"/>
        <v>1.2698672940063993E-2</v>
      </c>
      <c r="H62" s="4">
        <f t="shared" si="1"/>
        <v>-7.3745363712056644E-3</v>
      </c>
    </row>
    <row r="63" spans="2:8" x14ac:dyDescent="0.3">
      <c r="B63" s="1" t="s">
        <v>135</v>
      </c>
      <c r="C63" s="1">
        <v>78.150000000000006</v>
      </c>
      <c r="D63" s="1">
        <v>10490.86</v>
      </c>
      <c r="F63" s="3">
        <f t="shared" si="0"/>
        <v>-1.1503067484661678E-3</v>
      </c>
      <c r="G63" s="3">
        <f t="shared" si="0"/>
        <v>-7.3745363712056644E-3</v>
      </c>
      <c r="H63" s="4">
        <f t="shared" si="1"/>
        <v>-1.6040386254013717E-3</v>
      </c>
    </row>
    <row r="64" spans="2:8" x14ac:dyDescent="0.3">
      <c r="B64" s="1" t="s">
        <v>136</v>
      </c>
      <c r="C64" s="1">
        <v>78.239999999999995</v>
      </c>
      <c r="D64" s="1">
        <v>10568.8</v>
      </c>
      <c r="F64" s="3">
        <f t="shared" si="0"/>
        <v>1.0330578512396604E-2</v>
      </c>
      <c r="G64" s="3">
        <f t="shared" si="0"/>
        <v>-1.6040386254013717E-3</v>
      </c>
      <c r="H64" s="4">
        <f t="shared" si="1"/>
        <v>-3.1856160442803594E-3</v>
      </c>
    </row>
    <row r="65" spans="2:8" x14ac:dyDescent="0.3">
      <c r="B65" s="1" t="s">
        <v>137</v>
      </c>
      <c r="C65" s="1">
        <v>77.44</v>
      </c>
      <c r="D65" s="1">
        <v>10585.78</v>
      </c>
      <c r="F65" s="3">
        <f t="shared" si="0"/>
        <v>-1.8045888115493236E-3</v>
      </c>
      <c r="G65" s="3">
        <f t="shared" si="0"/>
        <v>-3.1856160442803594E-3</v>
      </c>
      <c r="H65" s="4">
        <f t="shared" si="1"/>
        <v>1.0331062066288643E-2</v>
      </c>
    </row>
    <row r="66" spans="2:8" x14ac:dyDescent="0.3">
      <c r="B66" s="1" t="s">
        <v>138</v>
      </c>
      <c r="C66" s="1">
        <v>77.58</v>
      </c>
      <c r="D66" s="1">
        <v>10619.61</v>
      </c>
      <c r="F66" s="3">
        <f t="shared" si="0"/>
        <v>1.9314150571541067E-2</v>
      </c>
      <c r="G66" s="3">
        <f t="shared" si="0"/>
        <v>1.0331062066288643E-2</v>
      </c>
      <c r="H66" s="4">
        <f t="shared" si="1"/>
        <v>0</v>
      </c>
    </row>
    <row r="67" spans="2:8" x14ac:dyDescent="0.3">
      <c r="B67" s="1" t="s">
        <v>139</v>
      </c>
      <c r="C67" s="1">
        <v>76.11</v>
      </c>
      <c r="D67" s="1">
        <v>10511.02</v>
      </c>
      <c r="F67" s="3">
        <f t="shared" si="0"/>
        <v>0</v>
      </c>
      <c r="G67" s="3">
        <f t="shared" si="0"/>
        <v>0</v>
      </c>
      <c r="H67" s="4">
        <f t="shared" si="1"/>
        <v>1.0136907839477738E-2</v>
      </c>
    </row>
    <row r="68" spans="2:8" x14ac:dyDescent="0.3">
      <c r="B68" s="1" t="s">
        <v>140</v>
      </c>
      <c r="C68" s="1">
        <v>76.11</v>
      </c>
      <c r="D68" s="1">
        <v>10511.02</v>
      </c>
      <c r="F68" s="3">
        <f t="shared" ref="F68:G131" si="2">+C68/C69-1</f>
        <v>2.3534158149542739E-2</v>
      </c>
      <c r="G68" s="3">
        <f t="shared" si="2"/>
        <v>1.0136907839477738E-2</v>
      </c>
      <c r="H68" s="4">
        <f t="shared" ref="H68:H131" si="3">+G69</f>
        <v>-3.1422620838178483E-3</v>
      </c>
    </row>
    <row r="69" spans="2:8" x14ac:dyDescent="0.3">
      <c r="B69" s="1" t="s">
        <v>141</v>
      </c>
      <c r="C69" s="1">
        <v>74.36</v>
      </c>
      <c r="D69" s="1">
        <v>10405.540000000001</v>
      </c>
      <c r="F69" s="3">
        <f t="shared" si="2"/>
        <v>1.7793594306049876E-2</v>
      </c>
      <c r="G69" s="3">
        <f t="shared" si="2"/>
        <v>-3.1422620838178483E-3</v>
      </c>
      <c r="H69" s="4">
        <f t="shared" si="3"/>
        <v>7.4178592247440278E-3</v>
      </c>
    </row>
    <row r="70" spans="2:8" x14ac:dyDescent="0.3">
      <c r="B70" s="1" t="s">
        <v>142</v>
      </c>
      <c r="C70" s="1">
        <v>73.06</v>
      </c>
      <c r="D70" s="1">
        <v>10438.34</v>
      </c>
      <c r="F70" s="3">
        <f t="shared" si="2"/>
        <v>9.6738529574351695E-3</v>
      </c>
      <c r="G70" s="3">
        <f t="shared" si="2"/>
        <v>7.4178592247440278E-3</v>
      </c>
      <c r="H70" s="4">
        <f t="shared" si="3"/>
        <v>-3.1009139181292777E-3</v>
      </c>
    </row>
    <row r="71" spans="2:8" x14ac:dyDescent="0.3">
      <c r="B71" s="1" t="s">
        <v>143</v>
      </c>
      <c r="C71" s="1">
        <v>72.36</v>
      </c>
      <c r="D71" s="1">
        <v>10361.48</v>
      </c>
      <c r="F71" s="3">
        <f t="shared" si="2"/>
        <v>-1.6556291390729116E-3</v>
      </c>
      <c r="G71" s="3">
        <f t="shared" si="2"/>
        <v>-3.1009139181292777E-3</v>
      </c>
      <c r="H71" s="4">
        <f t="shared" si="3"/>
        <v>-2.1949812599452168E-2</v>
      </c>
    </row>
    <row r="72" spans="2:8" x14ac:dyDescent="0.3">
      <c r="B72" s="1" t="s">
        <v>144</v>
      </c>
      <c r="C72" s="1">
        <v>72.48</v>
      </c>
      <c r="D72" s="1">
        <v>10393.709999999999</v>
      </c>
      <c r="F72" s="3">
        <f t="shared" si="2"/>
        <v>-1.1321784204064933E-2</v>
      </c>
      <c r="G72" s="3">
        <f t="shared" si="2"/>
        <v>-2.1949812599452168E-2</v>
      </c>
      <c r="H72" s="4">
        <f t="shared" si="3"/>
        <v>-4.4228221746308582E-3</v>
      </c>
    </row>
    <row r="73" spans="2:8" x14ac:dyDescent="0.3">
      <c r="B73" s="1" t="s">
        <v>145</v>
      </c>
      <c r="C73" s="1">
        <v>73.31</v>
      </c>
      <c r="D73" s="1">
        <v>10626.97</v>
      </c>
      <c r="F73" s="3">
        <f t="shared" si="2"/>
        <v>-3.2630863358259488E-3</v>
      </c>
      <c r="G73" s="3">
        <f t="shared" si="2"/>
        <v>-4.4228221746308582E-3</v>
      </c>
      <c r="H73" s="4">
        <f t="shared" si="3"/>
        <v>2.2774898457240011E-2</v>
      </c>
    </row>
    <row r="74" spans="2:8" x14ac:dyDescent="0.3">
      <c r="B74" s="1" t="s">
        <v>146</v>
      </c>
      <c r="C74" s="1">
        <v>73.55</v>
      </c>
      <c r="D74" s="1">
        <v>10674.18</v>
      </c>
      <c r="F74" s="3">
        <f t="shared" si="2"/>
        <v>2.7808831749580598E-2</v>
      </c>
      <c r="G74" s="3">
        <f t="shared" si="2"/>
        <v>2.2774898457240011E-2</v>
      </c>
      <c r="H74" s="4">
        <f t="shared" si="3"/>
        <v>4.1014599003641461E-3</v>
      </c>
    </row>
    <row r="75" spans="2:8" x14ac:dyDescent="0.3">
      <c r="B75" s="1" t="s">
        <v>147</v>
      </c>
      <c r="C75" s="1">
        <v>71.56</v>
      </c>
      <c r="D75" s="1">
        <v>10436.49</v>
      </c>
      <c r="F75" s="3">
        <f t="shared" si="2"/>
        <v>6.6113377408918428E-3</v>
      </c>
      <c r="G75" s="3">
        <f t="shared" si="2"/>
        <v>4.1014599003641461E-3</v>
      </c>
      <c r="H75" s="4">
        <f t="shared" si="3"/>
        <v>1.9269568637354517E-3</v>
      </c>
    </row>
    <row r="76" spans="2:8" x14ac:dyDescent="0.3">
      <c r="B76" s="1" t="s">
        <v>148</v>
      </c>
      <c r="C76" s="1">
        <v>71.09</v>
      </c>
      <c r="D76" s="1">
        <v>10393.86</v>
      </c>
      <c r="F76" s="3">
        <f t="shared" si="2"/>
        <v>5.6585089828831148E-3</v>
      </c>
      <c r="G76" s="3">
        <f t="shared" si="2"/>
        <v>1.9269568637354517E-3</v>
      </c>
      <c r="H76" s="4">
        <f t="shared" si="3"/>
        <v>9.5074332168503251E-3</v>
      </c>
    </row>
    <row r="77" spans="2:8" x14ac:dyDescent="0.3">
      <c r="B77" s="1" t="s">
        <v>149</v>
      </c>
      <c r="C77" s="1">
        <v>70.69</v>
      </c>
      <c r="D77" s="1">
        <v>10373.870000000001</v>
      </c>
      <c r="F77" s="3">
        <f t="shared" si="2"/>
        <v>5.547652916074064E-3</v>
      </c>
      <c r="G77" s="3">
        <f t="shared" si="2"/>
        <v>9.5074332168503251E-3</v>
      </c>
      <c r="H77" s="4">
        <f t="shared" si="3"/>
        <v>-1.4862144336222127E-2</v>
      </c>
    </row>
    <row r="78" spans="2:8" x14ac:dyDescent="0.3">
      <c r="B78" s="1" t="s">
        <v>150</v>
      </c>
      <c r="C78" s="1">
        <v>70.3</v>
      </c>
      <c r="D78" s="1">
        <v>10276.17</v>
      </c>
      <c r="F78" s="3">
        <f t="shared" si="2"/>
        <v>-1.8156424581005526E-2</v>
      </c>
      <c r="G78" s="3">
        <f t="shared" si="2"/>
        <v>-1.4862144336222127E-2</v>
      </c>
      <c r="H78" s="4">
        <f t="shared" si="3"/>
        <v>5.0874894010639604E-3</v>
      </c>
    </row>
    <row r="79" spans="2:8" x14ac:dyDescent="0.3">
      <c r="B79" s="1" t="s">
        <v>151</v>
      </c>
      <c r="C79" s="1">
        <v>71.599999999999994</v>
      </c>
      <c r="D79" s="1">
        <v>10431.200000000001</v>
      </c>
      <c r="F79" s="3">
        <f t="shared" si="2"/>
        <v>4.3484359657735006E-3</v>
      </c>
      <c r="G79" s="3">
        <f t="shared" si="2"/>
        <v>5.0874894010639604E-3</v>
      </c>
      <c r="H79" s="4">
        <f t="shared" si="3"/>
        <v>-7.8947875146828661E-4</v>
      </c>
    </row>
    <row r="80" spans="2:8" x14ac:dyDescent="0.3">
      <c r="B80" s="1" t="s">
        <v>152</v>
      </c>
      <c r="C80" s="1">
        <v>71.290000000000006</v>
      </c>
      <c r="D80" s="1">
        <v>10378.4</v>
      </c>
      <c r="F80" s="3">
        <f t="shared" si="2"/>
        <v>1.4046916701784262E-3</v>
      </c>
      <c r="G80" s="3">
        <f t="shared" si="2"/>
        <v>-7.8947875146828661E-4</v>
      </c>
      <c r="H80" s="4">
        <f t="shared" si="3"/>
        <v>-4.3300417858138651E-3</v>
      </c>
    </row>
    <row r="81" spans="2:8" x14ac:dyDescent="0.3">
      <c r="B81" s="1" t="s">
        <v>153</v>
      </c>
      <c r="C81" s="1">
        <v>71.19</v>
      </c>
      <c r="D81" s="1">
        <v>10386.6</v>
      </c>
      <c r="F81" s="3">
        <f t="shared" si="2"/>
        <v>-3.2203864463735687E-3</v>
      </c>
      <c r="G81" s="3">
        <f t="shared" si="2"/>
        <v>-4.3300417858138651E-3</v>
      </c>
      <c r="H81" s="4">
        <f t="shared" si="3"/>
        <v>-1.3398666848253749E-2</v>
      </c>
    </row>
    <row r="82" spans="2:8" x14ac:dyDescent="0.3">
      <c r="B82" s="1" t="s">
        <v>154</v>
      </c>
      <c r="C82" s="1">
        <v>71.42</v>
      </c>
      <c r="D82" s="1">
        <v>10431.77</v>
      </c>
      <c r="F82" s="3">
        <f t="shared" si="2"/>
        <v>-1.5982364287682516E-2</v>
      </c>
      <c r="G82" s="3">
        <f t="shared" si="2"/>
        <v>-1.3398666848253749E-2</v>
      </c>
      <c r="H82" s="4">
        <f t="shared" si="3"/>
        <v>-9.5407244206012765E-3</v>
      </c>
    </row>
    <row r="83" spans="2:8" x14ac:dyDescent="0.3">
      <c r="B83" s="1" t="s">
        <v>155</v>
      </c>
      <c r="C83" s="1">
        <v>72.58</v>
      </c>
      <c r="D83" s="1">
        <v>10573.44</v>
      </c>
      <c r="F83" s="3">
        <f t="shared" si="2"/>
        <v>-1.5730946569026294E-2</v>
      </c>
      <c r="G83" s="3">
        <f t="shared" si="2"/>
        <v>-9.5407244206012765E-3</v>
      </c>
      <c r="H83" s="4">
        <f t="shared" si="3"/>
        <v>-7.224973914207844E-3</v>
      </c>
    </row>
    <row r="84" spans="2:8" x14ac:dyDescent="0.3">
      <c r="B84" s="1" t="s">
        <v>156</v>
      </c>
      <c r="C84" s="1">
        <v>73.739999999999995</v>
      </c>
      <c r="D84" s="1">
        <v>10675.29</v>
      </c>
      <c r="F84" s="3">
        <f t="shared" si="2"/>
        <v>-7.4034190335174888E-3</v>
      </c>
      <c r="G84" s="3">
        <f t="shared" si="2"/>
        <v>-7.224973914207844E-3</v>
      </c>
      <c r="H84" s="4">
        <f t="shared" si="3"/>
        <v>6.1606753537428727E-3</v>
      </c>
    </row>
    <row r="85" spans="2:8" x14ac:dyDescent="0.3">
      <c r="B85" s="1" t="s">
        <v>157</v>
      </c>
      <c r="C85" s="1">
        <v>74.290000000000006</v>
      </c>
      <c r="D85" s="1">
        <v>10752.98</v>
      </c>
      <c r="F85" s="3">
        <f t="shared" si="2"/>
        <v>1.6974674880219087E-2</v>
      </c>
      <c r="G85" s="3">
        <f t="shared" si="2"/>
        <v>6.1606753537428727E-3</v>
      </c>
      <c r="H85" s="4">
        <f t="shared" si="3"/>
        <v>1.398022154715628E-3</v>
      </c>
    </row>
    <row r="86" spans="2:8" x14ac:dyDescent="0.3">
      <c r="B86" s="1" t="s">
        <v>158</v>
      </c>
      <c r="C86" s="1">
        <v>73.05</v>
      </c>
      <c r="D86" s="1">
        <v>10687.14</v>
      </c>
      <c r="F86" s="3">
        <f t="shared" si="2"/>
        <v>-2.3217700081945569E-3</v>
      </c>
      <c r="G86" s="3">
        <f t="shared" si="2"/>
        <v>1.398022154715628E-3</v>
      </c>
      <c r="H86" s="4">
        <f t="shared" si="3"/>
        <v>-1.0857539718940323E-3</v>
      </c>
    </row>
    <row r="87" spans="2:8" x14ac:dyDescent="0.3">
      <c r="B87" s="1" t="s">
        <v>159</v>
      </c>
      <c r="C87" s="1">
        <v>73.22</v>
      </c>
      <c r="D87" s="1">
        <v>10672.22</v>
      </c>
      <c r="F87" s="3">
        <f t="shared" si="2"/>
        <v>1.6415868673052003E-3</v>
      </c>
      <c r="G87" s="3">
        <f t="shared" si="2"/>
        <v>-1.0857539718940323E-3</v>
      </c>
      <c r="H87" s="4">
        <f t="shared" si="3"/>
        <v>1.4192671375723664E-2</v>
      </c>
    </row>
    <row r="88" spans="2:8" x14ac:dyDescent="0.3">
      <c r="B88" s="1" t="s">
        <v>160</v>
      </c>
      <c r="C88" s="1">
        <v>73.099999999999994</v>
      </c>
      <c r="D88" s="1">
        <v>10683.82</v>
      </c>
      <c r="F88" s="3">
        <f t="shared" si="2"/>
        <v>8.4149537867292956E-3</v>
      </c>
      <c r="G88" s="3">
        <f t="shared" si="2"/>
        <v>1.4192671375723664E-2</v>
      </c>
      <c r="H88" s="4">
        <f t="shared" si="3"/>
        <v>-5.5113479201224225E-3</v>
      </c>
    </row>
    <row r="89" spans="2:8" x14ac:dyDescent="0.3">
      <c r="B89" s="1" t="s">
        <v>161</v>
      </c>
      <c r="C89" s="1">
        <v>72.489999999999995</v>
      </c>
      <c r="D89" s="1">
        <v>10534.31</v>
      </c>
      <c r="F89" s="3">
        <f t="shared" si="2"/>
        <v>-5.6241426611798317E-3</v>
      </c>
      <c r="G89" s="3">
        <f t="shared" si="2"/>
        <v>-5.5113479201224225E-3</v>
      </c>
      <c r="H89" s="4">
        <f t="shared" si="3"/>
        <v>-6.0942197334493686E-3</v>
      </c>
    </row>
    <row r="90" spans="2:8" x14ac:dyDescent="0.3">
      <c r="B90" s="1" t="s">
        <v>162</v>
      </c>
      <c r="C90" s="1">
        <v>72.900000000000006</v>
      </c>
      <c r="D90" s="1">
        <v>10592.69</v>
      </c>
      <c r="F90" s="3">
        <f t="shared" si="2"/>
        <v>-5.4570259208730487E-3</v>
      </c>
      <c r="G90" s="3">
        <f t="shared" si="2"/>
        <v>-6.0942197334493686E-3</v>
      </c>
      <c r="H90" s="4">
        <f t="shared" si="3"/>
        <v>1.0735515589258338E-2</v>
      </c>
    </row>
    <row r="91" spans="2:8" x14ac:dyDescent="0.3">
      <c r="B91" s="1" t="s">
        <v>163</v>
      </c>
      <c r="C91" s="1">
        <v>73.3</v>
      </c>
      <c r="D91" s="1">
        <v>10657.64</v>
      </c>
      <c r="F91" s="3">
        <f t="shared" si="2"/>
        <v>1.2850628713555245E-2</v>
      </c>
      <c r="G91" s="3">
        <f t="shared" si="2"/>
        <v>1.0735515589258338E-2</v>
      </c>
      <c r="H91" s="4">
        <f t="shared" si="3"/>
        <v>-4.0924576185542572E-3</v>
      </c>
    </row>
    <row r="92" spans="2:8" x14ac:dyDescent="0.3">
      <c r="B92" s="1" t="s">
        <v>164</v>
      </c>
      <c r="C92" s="1">
        <v>72.37</v>
      </c>
      <c r="D92" s="1">
        <v>10544.44</v>
      </c>
      <c r="F92" s="3">
        <f t="shared" si="2"/>
        <v>-3.71696035242286E-3</v>
      </c>
      <c r="G92" s="3">
        <f t="shared" si="2"/>
        <v>-4.0924576185542572E-3</v>
      </c>
      <c r="H92" s="4">
        <f t="shared" si="3"/>
        <v>5.5253813301372467E-3</v>
      </c>
    </row>
    <row r="93" spans="2:8" x14ac:dyDescent="0.3">
      <c r="B93" s="1" t="s">
        <v>165</v>
      </c>
      <c r="C93" s="1">
        <v>72.64</v>
      </c>
      <c r="D93" s="1">
        <v>10587.77</v>
      </c>
      <c r="F93" s="3">
        <f t="shared" si="2"/>
        <v>2.6224982746720915E-3</v>
      </c>
      <c r="G93" s="3">
        <f t="shared" si="2"/>
        <v>5.5253813301372467E-3</v>
      </c>
      <c r="H93" s="4">
        <f t="shared" si="3"/>
        <v>-8.7903853630386664E-3</v>
      </c>
    </row>
    <row r="94" spans="2:8" x14ac:dyDescent="0.3">
      <c r="B94" s="1" t="s">
        <v>166</v>
      </c>
      <c r="C94" s="1">
        <v>72.45</v>
      </c>
      <c r="D94" s="1">
        <v>10529.59</v>
      </c>
      <c r="F94" s="3">
        <f t="shared" si="2"/>
        <v>-7.8060805258832744E-3</v>
      </c>
      <c r="G94" s="3">
        <f t="shared" si="2"/>
        <v>-8.7903853630386664E-3</v>
      </c>
      <c r="H94" s="4">
        <f t="shared" si="3"/>
        <v>2.8405872623875617E-3</v>
      </c>
    </row>
    <row r="95" spans="2:8" x14ac:dyDescent="0.3">
      <c r="B95" s="1" t="s">
        <v>167</v>
      </c>
      <c r="C95" s="1">
        <v>73.02</v>
      </c>
      <c r="D95" s="1">
        <v>10622.97</v>
      </c>
      <c r="F95" s="3">
        <f t="shared" si="2"/>
        <v>7.1724137931032939E-3</v>
      </c>
      <c r="G95" s="3">
        <f t="shared" si="2"/>
        <v>2.8405872623875617E-3</v>
      </c>
      <c r="H95" s="4">
        <f t="shared" si="3"/>
        <v>9.3888616255413115E-3</v>
      </c>
    </row>
    <row r="96" spans="2:8" x14ac:dyDescent="0.3">
      <c r="B96" s="1" t="s">
        <v>168</v>
      </c>
      <c r="C96" s="1">
        <v>72.5</v>
      </c>
      <c r="D96" s="1">
        <v>10592.88</v>
      </c>
      <c r="F96" s="3">
        <f t="shared" si="2"/>
        <v>1.3844217591945096E-2</v>
      </c>
      <c r="G96" s="3">
        <f t="shared" si="2"/>
        <v>9.3888616255413115E-3</v>
      </c>
      <c r="H96" s="4">
        <f t="shared" si="3"/>
        <v>-4.7428198581991321E-3</v>
      </c>
    </row>
    <row r="97" spans="2:8" x14ac:dyDescent="0.3">
      <c r="B97" s="1" t="s">
        <v>169</v>
      </c>
      <c r="C97" s="1">
        <v>71.510000000000005</v>
      </c>
      <c r="D97" s="1">
        <v>10494.35</v>
      </c>
      <c r="F97" s="3">
        <f t="shared" si="2"/>
        <v>-8.7330191294704429E-3</v>
      </c>
      <c r="G97" s="3">
        <f t="shared" si="2"/>
        <v>-4.7428198581991321E-3</v>
      </c>
      <c r="H97" s="4">
        <f t="shared" si="3"/>
        <v>-5.5333239649421051E-3</v>
      </c>
    </row>
    <row r="98" spans="2:8" x14ac:dyDescent="0.3">
      <c r="B98" s="1" t="s">
        <v>170</v>
      </c>
      <c r="C98" s="1">
        <v>72.14</v>
      </c>
      <c r="D98" s="1">
        <v>10544.36</v>
      </c>
      <c r="F98" s="3">
        <f t="shared" si="2"/>
        <v>-8.3848797250859475E-3</v>
      </c>
      <c r="G98" s="3">
        <f t="shared" si="2"/>
        <v>-5.5333239649421051E-3</v>
      </c>
      <c r="H98" s="4">
        <f t="shared" si="3"/>
        <v>6.2025096629521048E-3</v>
      </c>
    </row>
    <row r="99" spans="2:8" x14ac:dyDescent="0.3">
      <c r="B99" s="1" t="s">
        <v>171</v>
      </c>
      <c r="C99" s="1">
        <v>72.75</v>
      </c>
      <c r="D99" s="1">
        <v>10603.03</v>
      </c>
      <c r="F99" s="3">
        <f t="shared" si="2"/>
        <v>9.2952275249722494E-3</v>
      </c>
      <c r="G99" s="3">
        <f t="shared" si="2"/>
        <v>6.2025096629521048E-3</v>
      </c>
      <c r="H99" s="4">
        <f t="shared" si="3"/>
        <v>-1.3017191722122567E-2</v>
      </c>
    </row>
    <row r="100" spans="2:8" x14ac:dyDescent="0.3">
      <c r="B100" s="1" t="s">
        <v>172</v>
      </c>
      <c r="C100" s="1">
        <v>72.08</v>
      </c>
      <c r="D100" s="1">
        <v>10537.67</v>
      </c>
      <c r="F100" s="3">
        <f t="shared" si="2"/>
        <v>-1.0569663692518771E-2</v>
      </c>
      <c r="G100" s="3">
        <f t="shared" si="2"/>
        <v>-1.3017191722122567E-2</v>
      </c>
      <c r="H100" s="4">
        <f t="shared" si="3"/>
        <v>-5.8253819415021724E-3</v>
      </c>
    </row>
    <row r="101" spans="2:8" x14ac:dyDescent="0.3">
      <c r="B101" s="1" t="s">
        <v>173</v>
      </c>
      <c r="C101" s="1">
        <v>72.849999999999994</v>
      </c>
      <c r="D101" s="1">
        <v>10676.65</v>
      </c>
      <c r="F101" s="3">
        <f t="shared" si="2"/>
        <v>-3.0108115505679267E-3</v>
      </c>
      <c r="G101" s="3">
        <f t="shared" si="2"/>
        <v>-5.8253819415021724E-3</v>
      </c>
      <c r="H101" s="4">
        <f t="shared" si="3"/>
        <v>2.4063255185313714E-3</v>
      </c>
    </row>
    <row r="102" spans="2:8" x14ac:dyDescent="0.3">
      <c r="B102" s="1" t="s">
        <v>174</v>
      </c>
      <c r="C102" s="1">
        <v>73.069999999999993</v>
      </c>
      <c r="D102" s="1">
        <v>10739.21</v>
      </c>
      <c r="F102" s="3">
        <f t="shared" si="2"/>
        <v>1.3704262025489022E-3</v>
      </c>
      <c r="G102" s="3">
        <f t="shared" si="2"/>
        <v>2.4063255185313714E-3</v>
      </c>
      <c r="H102" s="4">
        <f t="shared" si="3"/>
        <v>-2.7376373472935978E-3</v>
      </c>
    </row>
    <row r="103" spans="2:8" x14ac:dyDescent="0.3">
      <c r="B103" s="1" t="s">
        <v>175</v>
      </c>
      <c r="C103" s="1">
        <v>72.97</v>
      </c>
      <c r="D103" s="1">
        <v>10713.43</v>
      </c>
      <c r="F103" s="3">
        <f t="shared" si="2"/>
        <v>2.8862012094557077E-3</v>
      </c>
      <c r="G103" s="3">
        <f t="shared" si="2"/>
        <v>-2.7376373472935978E-3</v>
      </c>
      <c r="H103" s="4">
        <f t="shared" si="3"/>
        <v>8.6330813669093232E-3</v>
      </c>
    </row>
    <row r="104" spans="2:8" x14ac:dyDescent="0.3">
      <c r="B104" t="s">
        <v>176</v>
      </c>
      <c r="C104">
        <v>72.760000000000005</v>
      </c>
      <c r="D104">
        <v>10742.84</v>
      </c>
      <c r="F104" s="3">
        <f t="shared" si="2"/>
        <v>4.6948356807512415E-3</v>
      </c>
      <c r="G104" s="3">
        <f t="shared" si="2"/>
        <v>8.6330813669093232E-3</v>
      </c>
      <c r="H104" s="4">
        <f t="shared" si="3"/>
        <v>-3.9287751685698202E-3</v>
      </c>
    </row>
    <row r="105" spans="2:8" x14ac:dyDescent="0.3">
      <c r="B105" t="s">
        <v>177</v>
      </c>
      <c r="C105">
        <v>72.42</v>
      </c>
      <c r="D105">
        <v>10650.89</v>
      </c>
      <c r="F105" s="3">
        <f t="shared" si="2"/>
        <v>2.3529411764706687E-3</v>
      </c>
      <c r="G105" s="3">
        <f t="shared" si="2"/>
        <v>-3.9287751685698202E-3</v>
      </c>
      <c r="H105" s="4">
        <f t="shared" si="3"/>
        <v>2.4974214846880116E-2</v>
      </c>
    </row>
    <row r="106" spans="2:8" x14ac:dyDescent="0.3">
      <c r="B106" t="s">
        <v>178</v>
      </c>
      <c r="C106">
        <v>72.25</v>
      </c>
      <c r="D106">
        <v>10692.9</v>
      </c>
      <c r="F106" s="3">
        <f t="shared" si="2"/>
        <v>2.8323370338741771E-2</v>
      </c>
      <c r="G106" s="3">
        <f t="shared" si="2"/>
        <v>2.4974214846880116E-2</v>
      </c>
      <c r="H106" s="4">
        <f t="shared" si="3"/>
        <v>6.2842365496600383E-3</v>
      </c>
    </row>
    <row r="107" spans="2:8" x14ac:dyDescent="0.3">
      <c r="B107" t="s">
        <v>179</v>
      </c>
      <c r="C107">
        <v>70.260000000000005</v>
      </c>
      <c r="D107">
        <v>10432.36</v>
      </c>
      <c r="F107" s="3">
        <f t="shared" si="2"/>
        <v>9.627820089093353E-3</v>
      </c>
      <c r="G107" s="3">
        <f t="shared" si="2"/>
        <v>6.2842365496600383E-3</v>
      </c>
      <c r="H107" s="4">
        <f t="shared" si="3"/>
        <v>1.3624550981339079E-2</v>
      </c>
    </row>
    <row r="108" spans="2:8" x14ac:dyDescent="0.3">
      <c r="B108" t="s">
        <v>180</v>
      </c>
      <c r="C108">
        <v>69.59</v>
      </c>
      <c r="D108">
        <v>10367.209999999999</v>
      </c>
      <c r="F108" s="3">
        <f t="shared" si="2"/>
        <v>9.5749310895110185E-3</v>
      </c>
      <c r="G108" s="3">
        <f t="shared" si="2"/>
        <v>1.3624550981339079E-2</v>
      </c>
      <c r="H108" s="4">
        <f t="shared" si="3"/>
        <v>5.6685161859981736E-3</v>
      </c>
    </row>
    <row r="109" spans="2:8" x14ac:dyDescent="0.3">
      <c r="B109" t="s">
        <v>181</v>
      </c>
      <c r="C109">
        <v>68.930000000000007</v>
      </c>
      <c r="D109">
        <v>10227.86</v>
      </c>
      <c r="F109" s="3">
        <f t="shared" si="2"/>
        <v>-1.0144927536230863E-3</v>
      </c>
      <c r="G109" s="3">
        <f t="shared" si="2"/>
        <v>5.6685161859981736E-3</v>
      </c>
      <c r="H109" s="4">
        <f t="shared" si="3"/>
        <v>2.5501905496068122E-3</v>
      </c>
    </row>
    <row r="110" spans="2:8" x14ac:dyDescent="0.3">
      <c r="B110" t="s">
        <v>182</v>
      </c>
      <c r="C110">
        <v>69</v>
      </c>
      <c r="D110">
        <v>10170.209999999999</v>
      </c>
      <c r="F110" s="3">
        <f t="shared" si="2"/>
        <v>4.3497172683770735E-4</v>
      </c>
      <c r="G110" s="3">
        <f t="shared" si="2"/>
        <v>2.5501905496068122E-3</v>
      </c>
      <c r="H110" s="4">
        <f t="shared" si="3"/>
        <v>-1.8022326078454887E-2</v>
      </c>
    </row>
    <row r="111" spans="2:8" x14ac:dyDescent="0.3">
      <c r="B111" t="s">
        <v>183</v>
      </c>
      <c r="C111">
        <v>68.97</v>
      </c>
      <c r="D111">
        <v>10144.34</v>
      </c>
      <c r="F111" s="3">
        <f t="shared" si="2"/>
        <v>-1.9616204690831474E-2</v>
      </c>
      <c r="G111" s="3">
        <f t="shared" si="2"/>
        <v>-1.8022326078454887E-2</v>
      </c>
      <c r="H111" s="4">
        <f t="shared" si="3"/>
        <v>-6.7521160822248127E-4</v>
      </c>
    </row>
    <row r="112" spans="2:8" x14ac:dyDescent="0.3">
      <c r="B112" t="s">
        <v>184</v>
      </c>
      <c r="C112">
        <v>70.349999999999994</v>
      </c>
      <c r="D112">
        <v>10330.52</v>
      </c>
      <c r="F112" s="3">
        <f t="shared" si="2"/>
        <v>1.2809564474807189E-3</v>
      </c>
      <c r="G112" s="3">
        <f t="shared" si="2"/>
        <v>-6.7521160822248127E-4</v>
      </c>
      <c r="H112" s="4">
        <f t="shared" si="3"/>
        <v>6.0895791990795978E-3</v>
      </c>
    </row>
    <row r="113" spans="2:8" x14ac:dyDescent="0.3">
      <c r="B113" t="s">
        <v>185</v>
      </c>
      <c r="C113">
        <v>70.260000000000005</v>
      </c>
      <c r="D113">
        <v>10337.5</v>
      </c>
      <c r="F113" s="3">
        <f t="shared" si="2"/>
        <v>-5.0977060322854317E-3</v>
      </c>
      <c r="G113" s="3">
        <f t="shared" si="2"/>
        <v>6.0895791990795978E-3</v>
      </c>
      <c r="H113" s="4">
        <f t="shared" si="3"/>
        <v>-4.3238319500364941E-3</v>
      </c>
    </row>
    <row r="114" spans="2:8" x14ac:dyDescent="0.3">
      <c r="B114" t="s">
        <v>186</v>
      </c>
      <c r="C114">
        <v>70.62</v>
      </c>
      <c r="D114">
        <v>10274.93</v>
      </c>
      <c r="F114" s="3">
        <f t="shared" si="2"/>
        <v>5.6673278549168593E-4</v>
      </c>
      <c r="G114" s="3">
        <f t="shared" si="2"/>
        <v>-4.3238319500364941E-3</v>
      </c>
      <c r="H114" s="4">
        <f t="shared" si="3"/>
        <v>7.0054333825146919E-3</v>
      </c>
    </row>
    <row r="115" spans="2:8" x14ac:dyDescent="0.3">
      <c r="B115" t="s">
        <v>187</v>
      </c>
      <c r="C115">
        <v>70.58</v>
      </c>
      <c r="D115">
        <v>10319.549999999999</v>
      </c>
      <c r="F115" s="3">
        <f t="shared" si="2"/>
        <v>-1.9449847179772273E-2</v>
      </c>
      <c r="G115" s="3">
        <f t="shared" si="2"/>
        <v>7.0054333825146919E-3</v>
      </c>
      <c r="H115" s="4">
        <f t="shared" si="3"/>
        <v>4.8557398139286168E-3</v>
      </c>
    </row>
    <row r="116" spans="2:8" x14ac:dyDescent="0.3">
      <c r="B116" t="s">
        <v>188</v>
      </c>
      <c r="C116">
        <v>71.98</v>
      </c>
      <c r="D116">
        <v>10247.76</v>
      </c>
      <c r="F116" s="3">
        <f t="shared" si="2"/>
        <v>2.7862914460852206E-3</v>
      </c>
      <c r="G116" s="3">
        <f t="shared" si="2"/>
        <v>4.8557398139286168E-3</v>
      </c>
      <c r="H116" s="4">
        <f t="shared" si="3"/>
        <v>5.0042079495755676E-3</v>
      </c>
    </row>
    <row r="117" spans="2:8" x14ac:dyDescent="0.3">
      <c r="B117" t="s">
        <v>189</v>
      </c>
      <c r="C117">
        <v>71.78</v>
      </c>
      <c r="D117">
        <v>10198.24</v>
      </c>
      <c r="F117" s="3">
        <f t="shared" si="2"/>
        <v>3.7756957068941777E-3</v>
      </c>
      <c r="G117" s="3">
        <f t="shared" si="2"/>
        <v>5.0042079495755676E-3</v>
      </c>
      <c r="H117" s="4">
        <f t="shared" si="3"/>
        <v>-8.6154185468789724E-4</v>
      </c>
    </row>
    <row r="118" spans="2:8" x14ac:dyDescent="0.3">
      <c r="B118" t="s">
        <v>190</v>
      </c>
      <c r="C118">
        <v>71.510000000000005</v>
      </c>
      <c r="D118">
        <v>10147.459999999999</v>
      </c>
      <c r="F118" s="3">
        <f t="shared" si="2"/>
        <v>-5.7007786429364993E-3</v>
      </c>
      <c r="G118" s="3">
        <f t="shared" si="2"/>
        <v>-8.6154185468789724E-4</v>
      </c>
      <c r="H118" s="4">
        <f t="shared" si="3"/>
        <v>1.4001169393442758E-3</v>
      </c>
    </row>
    <row r="119" spans="2:8" x14ac:dyDescent="0.3">
      <c r="B119" t="s">
        <v>191</v>
      </c>
      <c r="C119">
        <v>71.92</v>
      </c>
      <c r="D119">
        <v>10156.209999999999</v>
      </c>
      <c r="F119" s="3">
        <f t="shared" si="2"/>
        <v>2.7886224205242449E-3</v>
      </c>
      <c r="G119" s="3">
        <f t="shared" si="2"/>
        <v>1.4001169393442758E-3</v>
      </c>
      <c r="H119" s="4">
        <f t="shared" si="3"/>
        <v>1.610721713935348E-2</v>
      </c>
    </row>
    <row r="120" spans="2:8" x14ac:dyDescent="0.3">
      <c r="B120" t="s">
        <v>192</v>
      </c>
      <c r="C120">
        <v>71.72</v>
      </c>
      <c r="D120">
        <v>10142.01</v>
      </c>
      <c r="F120" s="3">
        <f t="shared" si="2"/>
        <v>5.1857042747023296E-3</v>
      </c>
      <c r="G120" s="3">
        <f t="shared" si="2"/>
        <v>1.610721713935348E-2</v>
      </c>
      <c r="H120" s="4">
        <f t="shared" si="3"/>
        <v>-8.1376271597405347E-3</v>
      </c>
    </row>
    <row r="121" spans="2:8" x14ac:dyDescent="0.3">
      <c r="B121" t="s">
        <v>193</v>
      </c>
      <c r="C121">
        <v>71.349999999999994</v>
      </c>
      <c r="D121">
        <v>9981.24</v>
      </c>
      <c r="F121" s="3">
        <f t="shared" si="2"/>
        <v>-4.6037946428573173E-3</v>
      </c>
      <c r="G121" s="3">
        <f t="shared" si="2"/>
        <v>-8.1376271597405347E-3</v>
      </c>
      <c r="H121" s="4">
        <f t="shared" si="3"/>
        <v>-3.7449463091920876E-4</v>
      </c>
    </row>
    <row r="122" spans="2:8" x14ac:dyDescent="0.3">
      <c r="B122" t="s">
        <v>194</v>
      </c>
      <c r="C122">
        <v>71.680000000000007</v>
      </c>
      <c r="D122">
        <v>10063.129999999999</v>
      </c>
      <c r="F122" s="3">
        <f t="shared" si="2"/>
        <v>-1.2540058520271735E-3</v>
      </c>
      <c r="G122" s="3">
        <f t="shared" si="2"/>
        <v>-3.7449463091920876E-4</v>
      </c>
      <c r="H122" s="4">
        <f t="shared" si="3"/>
        <v>-1.3905028654292995E-4</v>
      </c>
    </row>
    <row r="123" spans="2:8" x14ac:dyDescent="0.3">
      <c r="B123" t="s">
        <v>195</v>
      </c>
      <c r="C123">
        <v>71.77</v>
      </c>
      <c r="D123">
        <v>10066.9</v>
      </c>
      <c r="F123" s="3">
        <f t="shared" si="2"/>
        <v>-2.3630803447317605E-3</v>
      </c>
      <c r="G123" s="3">
        <f t="shared" si="2"/>
        <v>-1.3905028654292995E-4</v>
      </c>
      <c r="H123" s="4">
        <f t="shared" si="3"/>
        <v>1.3855001304035719E-2</v>
      </c>
    </row>
    <row r="124" spans="2:8" x14ac:dyDescent="0.3">
      <c r="B124" t="s">
        <v>196</v>
      </c>
      <c r="C124">
        <v>71.94</v>
      </c>
      <c r="D124">
        <v>10068.299999999999</v>
      </c>
      <c r="F124" s="3">
        <f t="shared" si="2"/>
        <v>3.6002304147465525E-2</v>
      </c>
      <c r="G124" s="3">
        <f t="shared" si="2"/>
        <v>1.3855001304035719E-2</v>
      </c>
      <c r="H124" s="4">
        <f t="shared" si="3"/>
        <v>-3.3480294698853275E-3</v>
      </c>
    </row>
    <row r="125" spans="2:8" x14ac:dyDescent="0.3">
      <c r="B125" t="s">
        <v>197</v>
      </c>
      <c r="C125">
        <v>69.44</v>
      </c>
      <c r="D125">
        <v>9930.7099999999991</v>
      </c>
      <c r="F125" s="3">
        <f t="shared" si="2"/>
        <v>-7.195279896387019E-4</v>
      </c>
      <c r="G125" s="3">
        <f t="shared" si="2"/>
        <v>-3.3480294698853275E-3</v>
      </c>
      <c r="H125" s="4">
        <f t="shared" si="3"/>
        <v>1.328735403079917E-2</v>
      </c>
    </row>
    <row r="126" spans="2:8" x14ac:dyDescent="0.3">
      <c r="B126" t="s">
        <v>198</v>
      </c>
      <c r="C126">
        <v>69.489999999999995</v>
      </c>
      <c r="D126">
        <v>9964.07</v>
      </c>
      <c r="F126" s="3">
        <f t="shared" si="2"/>
        <v>9.8822845516639557E-3</v>
      </c>
      <c r="G126" s="3">
        <f t="shared" si="2"/>
        <v>1.328735403079917E-2</v>
      </c>
      <c r="H126" s="4">
        <f t="shared" si="3"/>
        <v>2.1158587115225336E-2</v>
      </c>
    </row>
    <row r="127" spans="2:8" x14ac:dyDescent="0.3">
      <c r="B127" t="s">
        <v>199</v>
      </c>
      <c r="C127">
        <v>68.81</v>
      </c>
      <c r="D127">
        <v>9833.41</v>
      </c>
      <c r="F127" s="3">
        <f t="shared" si="2"/>
        <v>2.6861662438441902E-2</v>
      </c>
      <c r="G127" s="3">
        <f t="shared" si="2"/>
        <v>2.1158587115225336E-2</v>
      </c>
      <c r="H127" s="4">
        <f t="shared" si="3"/>
        <v>2.2389311566890724E-2</v>
      </c>
    </row>
    <row r="128" spans="2:8" x14ac:dyDescent="0.3">
      <c r="B128" t="s">
        <v>200</v>
      </c>
      <c r="C128">
        <v>67.010000000000005</v>
      </c>
      <c r="D128">
        <v>9629.66</v>
      </c>
      <c r="F128" s="3">
        <f t="shared" si="2"/>
        <v>1.4995455922447887E-2</v>
      </c>
      <c r="G128" s="3">
        <f t="shared" si="2"/>
        <v>2.2389311566890724E-2</v>
      </c>
      <c r="H128" s="4">
        <f t="shared" si="3"/>
        <v>4.8563680085691452E-3</v>
      </c>
    </row>
    <row r="129" spans="2:8" x14ac:dyDescent="0.3">
      <c r="B129" t="s">
        <v>201</v>
      </c>
      <c r="C129">
        <v>66.02</v>
      </c>
      <c r="D129">
        <v>9418.7800000000007</v>
      </c>
      <c r="F129" s="3">
        <f t="shared" si="2"/>
        <v>-4.5420136260410082E-4</v>
      </c>
      <c r="G129" s="3">
        <f t="shared" si="2"/>
        <v>4.8563680085691452E-3</v>
      </c>
      <c r="H129" s="4">
        <f t="shared" si="3"/>
        <v>-1.6716303299935786E-2</v>
      </c>
    </row>
    <row r="130" spans="2:8" x14ac:dyDescent="0.3">
      <c r="B130" t="s">
        <v>202</v>
      </c>
      <c r="C130">
        <v>66.05</v>
      </c>
      <c r="D130">
        <v>9373.26</v>
      </c>
      <c r="F130" s="3">
        <f t="shared" si="2"/>
        <v>-2.3217982845312179E-2</v>
      </c>
      <c r="G130" s="3">
        <f t="shared" si="2"/>
        <v>-1.6716303299935786E-2</v>
      </c>
      <c r="H130" s="4">
        <f t="shared" si="3"/>
        <v>-1.8176780728162978E-2</v>
      </c>
    </row>
    <row r="131" spans="2:8" x14ac:dyDescent="0.3">
      <c r="B131" t="s">
        <v>203</v>
      </c>
      <c r="C131">
        <v>67.62</v>
      </c>
      <c r="D131">
        <v>9532.61</v>
      </c>
      <c r="F131" s="3">
        <f t="shared" si="2"/>
        <v>-1.8150137941048361E-2</v>
      </c>
      <c r="G131" s="3">
        <f t="shared" si="2"/>
        <v>-1.8176780728162978E-2</v>
      </c>
      <c r="H131" s="4">
        <f t="shared" si="3"/>
        <v>-6.8565033980761969E-3</v>
      </c>
    </row>
    <row r="132" spans="2:8" x14ac:dyDescent="0.3">
      <c r="B132" t="s">
        <v>204</v>
      </c>
      <c r="C132">
        <v>68.87</v>
      </c>
      <c r="D132">
        <v>9709.09</v>
      </c>
      <c r="F132" s="3">
        <f t="shared" ref="F132:G195" si="4">+C132/C133-1</f>
        <v>-8.4940973221996341E-3</v>
      </c>
      <c r="G132" s="3">
        <f t="shared" si="4"/>
        <v>-6.8565033980761969E-3</v>
      </c>
      <c r="H132" s="4">
        <f t="shared" ref="H132:H195" si="5">+G133</f>
        <v>9.9203623106811634E-3</v>
      </c>
    </row>
    <row r="133" spans="2:8" x14ac:dyDescent="0.3">
      <c r="B133" t="s">
        <v>205</v>
      </c>
      <c r="C133">
        <v>69.459999999999994</v>
      </c>
      <c r="D133">
        <v>9776.1200000000008</v>
      </c>
      <c r="F133" s="3">
        <f t="shared" si="4"/>
        <v>1.1946386946386944E-2</v>
      </c>
      <c r="G133" s="3">
        <f t="shared" si="4"/>
        <v>9.9203623106811634E-3</v>
      </c>
      <c r="H133" s="4">
        <f t="shared" si="5"/>
        <v>7.0555654387569611E-3</v>
      </c>
    </row>
    <row r="134" spans="2:8" x14ac:dyDescent="0.3">
      <c r="B134" t="s">
        <v>206</v>
      </c>
      <c r="C134">
        <v>68.64</v>
      </c>
      <c r="D134">
        <v>9680.09</v>
      </c>
      <c r="F134" s="3">
        <f t="shared" si="4"/>
        <v>1.6437139049311433E-2</v>
      </c>
      <c r="G134" s="3">
        <f t="shared" si="4"/>
        <v>7.0555654387569611E-3</v>
      </c>
      <c r="H134" s="4">
        <f t="shared" si="5"/>
        <v>1.7464286016715791E-2</v>
      </c>
    </row>
    <row r="135" spans="2:8" x14ac:dyDescent="0.3">
      <c r="B135" t="s">
        <v>207</v>
      </c>
      <c r="C135">
        <v>67.53</v>
      </c>
      <c r="D135">
        <v>9612.27</v>
      </c>
      <c r="F135" s="3">
        <f t="shared" si="4"/>
        <v>2.6135845616167774E-2</v>
      </c>
      <c r="G135" s="3">
        <f t="shared" si="4"/>
        <v>1.7464286016715791E-2</v>
      </c>
      <c r="H135" s="4">
        <f t="shared" si="5"/>
        <v>1.927139413895862E-2</v>
      </c>
    </row>
    <row r="136" spans="2:8" x14ac:dyDescent="0.3">
      <c r="B136" t="s">
        <v>208</v>
      </c>
      <c r="C136">
        <v>65.81</v>
      </c>
      <c r="D136">
        <v>9447.2800000000007</v>
      </c>
      <c r="F136" s="3">
        <f t="shared" si="4"/>
        <v>9.5106611443473987E-3</v>
      </c>
      <c r="G136" s="3">
        <f t="shared" si="4"/>
        <v>1.927139413895862E-2</v>
      </c>
      <c r="H136" s="4">
        <f t="shared" si="5"/>
        <v>-3.018679189215201E-2</v>
      </c>
    </row>
    <row r="137" spans="2:8" x14ac:dyDescent="0.3">
      <c r="B137" t="s">
        <v>209</v>
      </c>
      <c r="C137">
        <v>65.19</v>
      </c>
      <c r="D137">
        <v>9268.66</v>
      </c>
      <c r="F137" s="3">
        <f t="shared" si="4"/>
        <v>-2.8030415983300916E-2</v>
      </c>
      <c r="G137" s="3">
        <f t="shared" si="4"/>
        <v>-3.018679189215201E-2</v>
      </c>
      <c r="H137" s="4">
        <f t="shared" si="5"/>
        <v>-6.8233202008768701E-2</v>
      </c>
    </row>
    <row r="138" spans="2:8" x14ac:dyDescent="0.3">
      <c r="B138" t="s">
        <v>210</v>
      </c>
      <c r="C138">
        <v>67.069999999999993</v>
      </c>
      <c r="D138">
        <v>9557.16</v>
      </c>
      <c r="F138" s="3">
        <f t="shared" si="4"/>
        <v>-6.6787254765549031E-2</v>
      </c>
      <c r="G138" s="3">
        <f t="shared" si="4"/>
        <v>-6.8233202008768701E-2</v>
      </c>
      <c r="H138" s="4">
        <f t="shared" si="5"/>
        <v>1.8465782152027765E-2</v>
      </c>
    </row>
    <row r="139" spans="2:8" x14ac:dyDescent="0.3">
      <c r="B139" t="s">
        <v>211</v>
      </c>
      <c r="C139">
        <v>71.87</v>
      </c>
      <c r="D139">
        <v>10257.030000000001</v>
      </c>
      <c r="F139" s="3">
        <f t="shared" si="4"/>
        <v>1.9143505388542481E-2</v>
      </c>
      <c r="G139" s="3">
        <f t="shared" si="4"/>
        <v>1.8465782152027765E-2</v>
      </c>
      <c r="H139" s="4">
        <f t="shared" si="5"/>
        <v>5.5433855788102893E-3</v>
      </c>
    </row>
    <row r="140" spans="2:8" x14ac:dyDescent="0.3">
      <c r="B140" t="s">
        <v>212</v>
      </c>
      <c r="C140">
        <v>70.52</v>
      </c>
      <c r="D140">
        <v>10071.06</v>
      </c>
      <c r="F140" s="3">
        <f t="shared" si="4"/>
        <v>1.0170462684429005E-2</v>
      </c>
      <c r="G140" s="3">
        <f t="shared" si="4"/>
        <v>5.5433855788102893E-3</v>
      </c>
      <c r="H140" s="4">
        <f t="shared" si="5"/>
        <v>5.3724043918803588E-3</v>
      </c>
    </row>
    <row r="141" spans="2:8" x14ac:dyDescent="0.3">
      <c r="B141" t="s">
        <v>213</v>
      </c>
      <c r="C141">
        <v>69.81</v>
      </c>
      <c r="D141">
        <v>10015.540000000001</v>
      </c>
      <c r="F141" s="3">
        <f t="shared" si="4"/>
        <v>1.4345144168699253E-3</v>
      </c>
      <c r="G141" s="3">
        <f t="shared" si="4"/>
        <v>5.3724043918803588E-3</v>
      </c>
      <c r="H141" s="4">
        <f t="shared" si="5"/>
        <v>3.4331600106319415E-2</v>
      </c>
    </row>
    <row r="142" spans="2:8" x14ac:dyDescent="0.3">
      <c r="B142" t="s">
        <v>214</v>
      </c>
      <c r="C142">
        <v>69.709999999999994</v>
      </c>
      <c r="D142">
        <v>9962.02</v>
      </c>
      <c r="F142" s="3">
        <f t="shared" si="4"/>
        <v>3.2587764775588557E-2</v>
      </c>
      <c r="G142" s="3">
        <f t="shared" si="4"/>
        <v>3.4331600106319415E-2</v>
      </c>
      <c r="H142" s="4">
        <f t="shared" si="5"/>
        <v>8.4697402326798787E-3</v>
      </c>
    </row>
    <row r="143" spans="2:8" x14ac:dyDescent="0.3">
      <c r="B143" t="s">
        <v>215</v>
      </c>
      <c r="C143">
        <v>67.510000000000005</v>
      </c>
      <c r="D143">
        <v>9631.36</v>
      </c>
      <c r="F143" s="3">
        <f t="shared" si="4"/>
        <v>-4.8643867924528239E-3</v>
      </c>
      <c r="G143" s="3">
        <f t="shared" si="4"/>
        <v>8.4697402326798787E-3</v>
      </c>
      <c r="H143" s="4">
        <f t="shared" si="5"/>
        <v>-5.8542414624778161E-3</v>
      </c>
    </row>
    <row r="144" spans="2:8" x14ac:dyDescent="0.3">
      <c r="B144" t="s">
        <v>216</v>
      </c>
      <c r="C144">
        <v>67.84</v>
      </c>
      <c r="D144">
        <v>9550.4699999999993</v>
      </c>
      <c r="F144" s="3">
        <f t="shared" si="4"/>
        <v>-2.0594292438952388E-3</v>
      </c>
      <c r="G144" s="3">
        <f t="shared" si="4"/>
        <v>-5.8542414624778161E-3</v>
      </c>
      <c r="H144" s="4">
        <f t="shared" si="5"/>
        <v>9.1929994117150304E-3</v>
      </c>
    </row>
    <row r="145" spans="2:8" x14ac:dyDescent="0.3">
      <c r="B145" t="s">
        <v>217</v>
      </c>
      <c r="C145">
        <v>67.98</v>
      </c>
      <c r="D145">
        <v>9606.7099999999991</v>
      </c>
      <c r="F145" s="3">
        <f t="shared" si="4"/>
        <v>2.2870899789347199E-2</v>
      </c>
      <c r="G145" s="3">
        <f t="shared" si="4"/>
        <v>9.1929994117150304E-3</v>
      </c>
      <c r="H145" s="4">
        <f t="shared" si="5"/>
        <v>-1.4314352457794222E-2</v>
      </c>
    </row>
    <row r="146" spans="2:8" x14ac:dyDescent="0.3">
      <c r="B146" t="s">
        <v>218</v>
      </c>
      <c r="C146">
        <v>66.459999999999994</v>
      </c>
      <c r="D146">
        <v>9519.2000000000007</v>
      </c>
      <c r="F146" s="3">
        <f t="shared" si="4"/>
        <v>-6.1312995364141143E-3</v>
      </c>
      <c r="G146" s="3">
        <f t="shared" si="4"/>
        <v>-1.4314352457794222E-2</v>
      </c>
      <c r="H146" s="4">
        <f t="shared" si="5"/>
        <v>-1.8015947743786787E-2</v>
      </c>
    </row>
    <row r="147" spans="2:8" x14ac:dyDescent="0.3">
      <c r="B147" t="s">
        <v>219</v>
      </c>
      <c r="C147">
        <v>66.87</v>
      </c>
      <c r="D147">
        <v>9657.44</v>
      </c>
      <c r="F147" s="3">
        <f t="shared" si="4"/>
        <v>-1.3280212483399612E-2</v>
      </c>
      <c r="G147" s="3">
        <f t="shared" si="4"/>
        <v>-1.8015947743786787E-2</v>
      </c>
      <c r="H147" s="4">
        <f t="shared" si="5"/>
        <v>-2.5201038371988171E-2</v>
      </c>
    </row>
    <row r="148" spans="2:8" x14ac:dyDescent="0.3">
      <c r="B148" t="s">
        <v>220</v>
      </c>
      <c r="C148">
        <v>67.77</v>
      </c>
      <c r="D148">
        <v>9834.6200000000008</v>
      </c>
      <c r="F148" s="3">
        <f t="shared" si="4"/>
        <v>-2.5593098490294786E-2</v>
      </c>
      <c r="G148" s="3">
        <f t="shared" si="4"/>
        <v>-2.5201038371988171E-2</v>
      </c>
      <c r="H148" s="4">
        <f t="shared" si="5"/>
        <v>-1.2543762717736939E-2</v>
      </c>
    </row>
    <row r="149" spans="2:8" x14ac:dyDescent="0.3">
      <c r="B149" t="s">
        <v>221</v>
      </c>
      <c r="C149">
        <v>69.55</v>
      </c>
      <c r="D149">
        <v>10088.870000000001</v>
      </c>
      <c r="F149" s="3">
        <f t="shared" si="4"/>
        <v>-9.5414411848476766E-3</v>
      </c>
      <c r="G149" s="3">
        <f t="shared" si="4"/>
        <v>-1.2543762717736939E-2</v>
      </c>
      <c r="H149" s="4">
        <f t="shared" si="5"/>
        <v>-6.8674375563780865E-3</v>
      </c>
    </row>
    <row r="150" spans="2:8" x14ac:dyDescent="0.3">
      <c r="B150" t="s">
        <v>222</v>
      </c>
      <c r="C150">
        <v>70.22</v>
      </c>
      <c r="D150">
        <v>10217.030000000001</v>
      </c>
      <c r="F150" s="3">
        <f t="shared" si="4"/>
        <v>-6.6487480548875766E-3</v>
      </c>
      <c r="G150" s="3">
        <f t="shared" si="4"/>
        <v>-6.8674375563780865E-3</v>
      </c>
      <c r="H150" s="4">
        <f t="shared" si="5"/>
        <v>1.6460693918040503E-2</v>
      </c>
    </row>
    <row r="151" spans="2:8" x14ac:dyDescent="0.3">
      <c r="B151" t="s">
        <v>223</v>
      </c>
      <c r="C151">
        <v>70.69</v>
      </c>
      <c r="D151">
        <v>10287.68</v>
      </c>
      <c r="F151" s="3">
        <f t="shared" si="4"/>
        <v>2.7023100392270738E-2</v>
      </c>
      <c r="G151" s="3">
        <f t="shared" si="4"/>
        <v>1.6460693918040503E-2</v>
      </c>
      <c r="H151" s="4">
        <f t="shared" si="5"/>
        <v>1.7637871340536737E-3</v>
      </c>
    </row>
    <row r="152" spans="2:8" x14ac:dyDescent="0.3">
      <c r="B152" t="s">
        <v>224</v>
      </c>
      <c r="C152">
        <v>68.83</v>
      </c>
      <c r="D152">
        <v>10121.08</v>
      </c>
      <c r="F152" s="3">
        <f t="shared" si="4"/>
        <v>7.0226773957571265E-3</v>
      </c>
      <c r="G152" s="3">
        <f t="shared" si="4"/>
        <v>1.7637871340536737E-3</v>
      </c>
      <c r="H152" s="4">
        <f t="shared" si="5"/>
        <v>-1.0260579937304004E-2</v>
      </c>
    </row>
    <row r="153" spans="2:8" x14ac:dyDescent="0.3">
      <c r="B153" t="s">
        <v>225</v>
      </c>
      <c r="C153">
        <v>68.349999999999994</v>
      </c>
      <c r="D153">
        <v>10103.26</v>
      </c>
      <c r="F153" s="3">
        <f t="shared" si="4"/>
        <v>-1.7112453264308436E-2</v>
      </c>
      <c r="G153" s="3">
        <f t="shared" si="4"/>
        <v>-1.0260579937304004E-2</v>
      </c>
      <c r="H153" s="4">
        <f t="shared" si="5"/>
        <v>3.4886774776454743E-4</v>
      </c>
    </row>
    <row r="154" spans="2:8" x14ac:dyDescent="0.3">
      <c r="B154" t="s">
        <v>226</v>
      </c>
      <c r="C154">
        <v>69.540000000000006</v>
      </c>
      <c r="D154">
        <v>10208</v>
      </c>
      <c r="F154" s="3">
        <f t="shared" si="4"/>
        <v>-1.4378145219251515E-4</v>
      </c>
      <c r="G154" s="3">
        <f t="shared" si="4"/>
        <v>3.4886774776454743E-4</v>
      </c>
      <c r="H154" s="4">
        <f t="shared" si="5"/>
        <v>-5.6807441287608507E-3</v>
      </c>
    </row>
    <row r="155" spans="2:8" x14ac:dyDescent="0.3">
      <c r="B155" t="s">
        <v>227</v>
      </c>
      <c r="C155">
        <v>69.55</v>
      </c>
      <c r="D155">
        <v>10204.44</v>
      </c>
      <c r="F155" s="3">
        <f t="shared" si="4"/>
        <v>1.728359498775589E-3</v>
      </c>
      <c r="G155" s="3">
        <f t="shared" si="4"/>
        <v>-5.6807441287608507E-3</v>
      </c>
      <c r="H155" s="4">
        <f t="shared" si="5"/>
        <v>-6.8216811200370042E-3</v>
      </c>
    </row>
    <row r="156" spans="2:8" x14ac:dyDescent="0.3">
      <c r="B156" t="s">
        <v>228</v>
      </c>
      <c r="C156">
        <v>69.430000000000007</v>
      </c>
      <c r="D156">
        <v>10262.74</v>
      </c>
      <c r="F156" s="3">
        <f t="shared" si="4"/>
        <v>-9.275114155251063E-3</v>
      </c>
      <c r="G156" s="3">
        <f t="shared" si="4"/>
        <v>-6.8216811200370042E-3</v>
      </c>
      <c r="H156" s="4">
        <f t="shared" si="5"/>
        <v>4.5614024854394586E-3</v>
      </c>
    </row>
    <row r="157" spans="2:8" x14ac:dyDescent="0.3">
      <c r="B157" t="s">
        <v>229</v>
      </c>
      <c r="C157">
        <v>70.08</v>
      </c>
      <c r="D157">
        <v>10333.23</v>
      </c>
      <c r="F157" s="3">
        <f t="shared" si="4"/>
        <v>2.2883295194506825E-3</v>
      </c>
      <c r="G157" s="3">
        <f t="shared" si="4"/>
        <v>4.5614024854394586E-3</v>
      </c>
      <c r="H157" s="4">
        <f t="shared" si="5"/>
        <v>1.3238960313295411E-3</v>
      </c>
    </row>
    <row r="158" spans="2:8" x14ac:dyDescent="0.3">
      <c r="B158" t="s">
        <v>230</v>
      </c>
      <c r="C158">
        <v>69.92</v>
      </c>
      <c r="D158">
        <v>10286.31</v>
      </c>
      <c r="F158" s="3">
        <f t="shared" si="4"/>
        <v>-1.8558172733761369E-3</v>
      </c>
      <c r="G158" s="3">
        <f t="shared" si="4"/>
        <v>1.3238960313295411E-3</v>
      </c>
      <c r="H158" s="4">
        <f t="shared" si="5"/>
        <v>6.614268594178796E-3</v>
      </c>
    </row>
    <row r="159" spans="2:8" x14ac:dyDescent="0.3">
      <c r="B159" t="s">
        <v>231</v>
      </c>
      <c r="C159">
        <v>70.05</v>
      </c>
      <c r="D159">
        <v>10272.709999999999</v>
      </c>
      <c r="F159" s="3">
        <f t="shared" si="4"/>
        <v>4.1571100917430215E-3</v>
      </c>
      <c r="G159" s="3">
        <f t="shared" si="4"/>
        <v>6.614268594178796E-3</v>
      </c>
      <c r="H159" s="4">
        <f t="shared" si="5"/>
        <v>1.4705721510025915E-2</v>
      </c>
    </row>
    <row r="160" spans="2:8" x14ac:dyDescent="0.3">
      <c r="B160" t="s">
        <v>232</v>
      </c>
      <c r="C160">
        <v>69.760000000000005</v>
      </c>
      <c r="D160">
        <v>10205.209999999999</v>
      </c>
      <c r="F160" s="3">
        <f t="shared" si="4"/>
        <v>9.4052959050789919E-3</v>
      </c>
      <c r="G160" s="3">
        <f t="shared" si="4"/>
        <v>1.4705721510025915E-2</v>
      </c>
      <c r="H160" s="4">
        <f t="shared" si="5"/>
        <v>2.1846541810899511E-2</v>
      </c>
    </row>
    <row r="161" spans="2:8" x14ac:dyDescent="0.3">
      <c r="B161" t="s">
        <v>233</v>
      </c>
      <c r="C161">
        <v>69.11</v>
      </c>
      <c r="D161">
        <v>10057.31</v>
      </c>
      <c r="F161" s="3">
        <f t="shared" si="4"/>
        <v>2.7963706678566069E-2</v>
      </c>
      <c r="G161" s="3">
        <f t="shared" si="4"/>
        <v>2.1846541810899511E-2</v>
      </c>
      <c r="H161" s="4">
        <f t="shared" si="5"/>
        <v>-7.435442849046292E-3</v>
      </c>
    </row>
    <row r="162" spans="2:8" x14ac:dyDescent="0.3">
      <c r="B162" t="s">
        <v>234</v>
      </c>
      <c r="C162">
        <v>67.23</v>
      </c>
      <c r="D162">
        <v>9842.2900000000009</v>
      </c>
      <c r="F162" s="3">
        <f t="shared" si="4"/>
        <v>-8.9166295140441498E-4</v>
      </c>
      <c r="G162" s="3">
        <f t="shared" si="4"/>
        <v>-7.435442849046292E-3</v>
      </c>
      <c r="H162" s="4">
        <f t="shared" si="5"/>
        <v>1.2263306345824621E-2</v>
      </c>
    </row>
    <row r="163" spans="2:8" x14ac:dyDescent="0.3">
      <c r="B163" t="s">
        <v>235</v>
      </c>
      <c r="C163">
        <v>67.290000000000006</v>
      </c>
      <c r="D163">
        <v>9916.02</v>
      </c>
      <c r="F163" s="3">
        <f t="shared" si="4"/>
        <v>1.1119459053343439E-2</v>
      </c>
      <c r="G163" s="3">
        <f t="shared" si="4"/>
        <v>1.2263306345824621E-2</v>
      </c>
      <c r="H163" s="4">
        <f t="shared" si="5"/>
        <v>-1.4818122481326523E-2</v>
      </c>
    </row>
    <row r="164" spans="2:8" x14ac:dyDescent="0.3">
      <c r="B164" t="s">
        <v>236</v>
      </c>
      <c r="C164">
        <v>66.55</v>
      </c>
      <c r="D164">
        <v>9795.89</v>
      </c>
      <c r="F164" s="3">
        <f t="shared" si="4"/>
        <v>-1.6260162601626105E-2</v>
      </c>
      <c r="G164" s="3">
        <f t="shared" si="4"/>
        <v>-1.4818122481326523E-2</v>
      </c>
      <c r="H164" s="4">
        <f t="shared" si="5"/>
        <v>5.3628898939250824E-3</v>
      </c>
    </row>
    <row r="165" spans="2:8" x14ac:dyDescent="0.3">
      <c r="B165" t="s">
        <v>237</v>
      </c>
      <c r="C165">
        <v>67.650000000000006</v>
      </c>
      <c r="D165">
        <v>9943.23</v>
      </c>
      <c r="F165" s="3">
        <f t="shared" si="4"/>
        <v>-5.9092923622383609E-4</v>
      </c>
      <c r="G165" s="3">
        <f t="shared" si="4"/>
        <v>5.3628898939250824E-3</v>
      </c>
      <c r="H165" s="4">
        <f t="shared" si="5"/>
        <v>-6.3006761848304338E-3</v>
      </c>
    </row>
    <row r="166" spans="2:8" x14ac:dyDescent="0.3">
      <c r="B166" t="s">
        <v>238</v>
      </c>
      <c r="C166">
        <v>67.69</v>
      </c>
      <c r="D166">
        <v>9890.19</v>
      </c>
      <c r="F166" s="3">
        <f t="shared" si="4"/>
        <v>-5.9058024509084373E-4</v>
      </c>
      <c r="G166" s="3">
        <f t="shared" si="4"/>
        <v>-6.3006761848304338E-3</v>
      </c>
      <c r="H166" s="4">
        <f t="shared" si="5"/>
        <v>0</v>
      </c>
    </row>
    <row r="167" spans="2:8" x14ac:dyDescent="0.3">
      <c r="B167" t="s">
        <v>239</v>
      </c>
      <c r="C167">
        <v>67.73</v>
      </c>
      <c r="D167">
        <v>9952.9</v>
      </c>
      <c r="F167" s="3">
        <f t="shared" si="4"/>
        <v>0</v>
      </c>
      <c r="G167" s="3">
        <f t="shared" si="4"/>
        <v>0</v>
      </c>
      <c r="H167" s="4">
        <f t="shared" si="5"/>
        <v>9.2049174011266111E-3</v>
      </c>
    </row>
    <row r="168" spans="2:8" x14ac:dyDescent="0.3">
      <c r="B168" t="s">
        <v>240</v>
      </c>
      <c r="C168">
        <v>67.73</v>
      </c>
      <c r="D168">
        <v>9952.9</v>
      </c>
      <c r="F168" s="3">
        <f t="shared" si="4"/>
        <v>1.134836493952518E-2</v>
      </c>
      <c r="G168" s="3">
        <f t="shared" si="4"/>
        <v>9.2049174011266111E-3</v>
      </c>
      <c r="H168" s="4">
        <f t="shared" si="5"/>
        <v>-1.1348006880982142E-2</v>
      </c>
    </row>
    <row r="169" spans="2:8" x14ac:dyDescent="0.3">
      <c r="B169" t="s">
        <v>241</v>
      </c>
      <c r="C169">
        <v>66.97</v>
      </c>
      <c r="D169">
        <v>9862.1200000000008</v>
      </c>
      <c r="F169" s="3">
        <f t="shared" si="4"/>
        <v>-2.1049554158748651E-2</v>
      </c>
      <c r="G169" s="3">
        <f t="shared" si="4"/>
        <v>-1.1348006880982142E-2</v>
      </c>
      <c r="H169" s="4">
        <f t="shared" si="5"/>
        <v>-6.9802816004078672E-3</v>
      </c>
    </row>
    <row r="170" spans="2:8" x14ac:dyDescent="0.3">
      <c r="B170" t="s">
        <v>242</v>
      </c>
      <c r="C170">
        <v>68.41</v>
      </c>
      <c r="D170">
        <v>9975.32</v>
      </c>
      <c r="F170" s="3">
        <f t="shared" si="4"/>
        <v>-8.5507246376812507E-3</v>
      </c>
      <c r="G170" s="3">
        <f t="shared" si="4"/>
        <v>-6.9802816004078672E-3</v>
      </c>
      <c r="H170" s="4">
        <f t="shared" si="5"/>
        <v>6.5076965159025502E-3</v>
      </c>
    </row>
    <row r="171" spans="2:8" x14ac:dyDescent="0.3">
      <c r="B171" t="s">
        <v>243</v>
      </c>
      <c r="C171">
        <v>69</v>
      </c>
      <c r="D171">
        <v>10045.44</v>
      </c>
      <c r="F171" s="3">
        <f t="shared" si="4"/>
        <v>3.198604245420178E-3</v>
      </c>
      <c r="G171" s="3">
        <f t="shared" si="4"/>
        <v>6.5076965159025502E-3</v>
      </c>
      <c r="H171" s="4">
        <f t="shared" si="5"/>
        <v>1.1199651467332483E-2</v>
      </c>
    </row>
    <row r="172" spans="2:8" x14ac:dyDescent="0.3">
      <c r="B172" t="s">
        <v>244</v>
      </c>
      <c r="C172">
        <v>68.78</v>
      </c>
      <c r="D172">
        <v>9980.49</v>
      </c>
      <c r="F172" s="3">
        <f t="shared" si="4"/>
        <v>5.5555555555555358E-3</v>
      </c>
      <c r="G172" s="3">
        <f t="shared" si="4"/>
        <v>1.1199651467332483E-2</v>
      </c>
      <c r="H172" s="4">
        <f t="shared" si="5"/>
        <v>1.836201488855993E-3</v>
      </c>
    </row>
    <row r="173" spans="2:8" x14ac:dyDescent="0.3">
      <c r="B173" t="s">
        <v>245</v>
      </c>
      <c r="C173">
        <v>68.400000000000006</v>
      </c>
      <c r="D173">
        <v>9869.9500000000007</v>
      </c>
      <c r="F173" s="3">
        <f t="shared" si="4"/>
        <v>7.0671378091873294E-3</v>
      </c>
      <c r="G173" s="3">
        <f t="shared" si="4"/>
        <v>1.836201488855993E-3</v>
      </c>
      <c r="H173" s="4">
        <f t="shared" si="5"/>
        <v>2.4022587948007157E-3</v>
      </c>
    </row>
    <row r="174" spans="2:8" x14ac:dyDescent="0.3">
      <c r="B174" t="s">
        <v>246</v>
      </c>
      <c r="C174">
        <v>67.92</v>
      </c>
      <c r="D174">
        <v>9851.86</v>
      </c>
      <c r="F174" s="3">
        <f t="shared" si="4"/>
        <v>9.3624609897458022E-3</v>
      </c>
      <c r="G174" s="3">
        <f t="shared" si="4"/>
        <v>2.4022587948007157E-3</v>
      </c>
      <c r="H174" s="4">
        <f t="shared" si="5"/>
        <v>-9.9246784200701654E-3</v>
      </c>
    </row>
    <row r="175" spans="2:8" x14ac:dyDescent="0.3">
      <c r="B175" t="s">
        <v>247</v>
      </c>
      <c r="C175">
        <v>67.290000000000006</v>
      </c>
      <c r="D175">
        <v>9828.25</v>
      </c>
      <c r="F175" s="3">
        <f t="shared" si="4"/>
        <v>-1.2039348113345949E-2</v>
      </c>
      <c r="G175" s="3">
        <f t="shared" si="4"/>
        <v>-9.9246784200701654E-3</v>
      </c>
      <c r="H175" s="4">
        <f t="shared" si="5"/>
        <v>-1.9410724005188063E-2</v>
      </c>
    </row>
    <row r="176" spans="2:8" x14ac:dyDescent="0.3">
      <c r="B176" t="s">
        <v>248</v>
      </c>
      <c r="C176">
        <v>68.11</v>
      </c>
      <c r="D176">
        <v>9926.77</v>
      </c>
      <c r="F176" s="3">
        <f t="shared" si="4"/>
        <v>-2.3792460943098726E-2</v>
      </c>
      <c r="G176" s="3">
        <f t="shared" si="4"/>
        <v>-1.9410724005188063E-2</v>
      </c>
      <c r="H176" s="4">
        <f t="shared" si="5"/>
        <v>8.3972758161445782E-3</v>
      </c>
    </row>
    <row r="177" spans="2:8" x14ac:dyDescent="0.3">
      <c r="B177" t="s">
        <v>249</v>
      </c>
      <c r="C177">
        <v>69.77</v>
      </c>
      <c r="D177">
        <v>10123.27</v>
      </c>
      <c r="F177" s="3">
        <f t="shared" si="4"/>
        <v>-3.2986832986833137E-2</v>
      </c>
      <c r="G177" s="3">
        <f t="shared" si="4"/>
        <v>8.3972758161445782E-3</v>
      </c>
      <c r="H177" s="4">
        <f t="shared" si="5"/>
        <v>-2.7339976649888853E-2</v>
      </c>
    </row>
    <row r="178" spans="2:8" x14ac:dyDescent="0.3">
      <c r="B178" t="s">
        <v>250</v>
      </c>
      <c r="C178">
        <v>72.150000000000006</v>
      </c>
      <c r="D178">
        <v>10038.969999999999</v>
      </c>
      <c r="F178" s="3">
        <f t="shared" si="4"/>
        <v>-8.1110805609017067E-3</v>
      </c>
      <c r="G178" s="3">
        <f t="shared" si="4"/>
        <v>-2.7339976649888853E-2</v>
      </c>
      <c r="H178" s="4">
        <f t="shared" si="5"/>
        <v>2.0699370766312786E-3</v>
      </c>
    </row>
    <row r="179" spans="2:8" x14ac:dyDescent="0.3">
      <c r="B179" t="s">
        <v>251</v>
      </c>
      <c r="C179">
        <v>72.739999999999995</v>
      </c>
      <c r="D179">
        <v>10321.15</v>
      </c>
      <c r="F179" s="3">
        <f t="shared" si="4"/>
        <v>1.1260948144028671E-2</v>
      </c>
      <c r="G179" s="3">
        <f t="shared" si="4"/>
        <v>2.0699370766312786E-3</v>
      </c>
      <c r="H179" s="4">
        <f t="shared" si="5"/>
        <v>3.9221840248977458E-3</v>
      </c>
    </row>
    <row r="180" spans="2:8" x14ac:dyDescent="0.3">
      <c r="B180" t="s">
        <v>252</v>
      </c>
      <c r="C180">
        <v>71.930000000000007</v>
      </c>
      <c r="D180">
        <v>10299.83</v>
      </c>
      <c r="F180" s="3">
        <f t="shared" si="4"/>
        <v>1.9271645175003682E-2</v>
      </c>
      <c r="G180" s="3">
        <f t="shared" si="4"/>
        <v>3.9221840248977458E-3</v>
      </c>
      <c r="H180" s="4">
        <f t="shared" si="5"/>
        <v>-3.3766094993855633E-3</v>
      </c>
    </row>
    <row r="181" spans="2:8" x14ac:dyDescent="0.3">
      <c r="B181" t="s">
        <v>253</v>
      </c>
      <c r="C181">
        <v>70.569999999999993</v>
      </c>
      <c r="D181">
        <v>10259.59</v>
      </c>
      <c r="F181" s="3">
        <f t="shared" si="4"/>
        <v>3.4124840039810866E-3</v>
      </c>
      <c r="G181" s="3">
        <f t="shared" si="4"/>
        <v>-3.3766094993855633E-3</v>
      </c>
      <c r="H181" s="4">
        <f t="shared" si="5"/>
        <v>-7.6290621574801598E-3</v>
      </c>
    </row>
    <row r="182" spans="2:8" x14ac:dyDescent="0.3">
      <c r="B182" t="s">
        <v>254</v>
      </c>
      <c r="C182">
        <v>70.33</v>
      </c>
      <c r="D182">
        <v>10294.35</v>
      </c>
      <c r="F182" s="3">
        <f t="shared" si="4"/>
        <v>-8.4590441280136819E-3</v>
      </c>
      <c r="G182" s="3">
        <f t="shared" si="4"/>
        <v>-7.6290621574801598E-3</v>
      </c>
      <c r="H182" s="4">
        <f t="shared" si="5"/>
        <v>-5.9641251738019596E-3</v>
      </c>
    </row>
    <row r="183" spans="2:8" x14ac:dyDescent="0.3">
      <c r="B183" t="s">
        <v>255</v>
      </c>
      <c r="C183">
        <v>70.930000000000007</v>
      </c>
      <c r="D183">
        <v>10373.49</v>
      </c>
      <c r="F183" s="3">
        <f t="shared" si="4"/>
        <v>-1.8294399099352265E-3</v>
      </c>
      <c r="G183" s="3">
        <f t="shared" si="4"/>
        <v>-5.9641251738019596E-3</v>
      </c>
      <c r="H183" s="4">
        <f t="shared" si="5"/>
        <v>1.3856250041979212E-3</v>
      </c>
    </row>
    <row r="184" spans="2:8" x14ac:dyDescent="0.3">
      <c r="B184" t="s">
        <v>256</v>
      </c>
      <c r="C184">
        <v>71.06</v>
      </c>
      <c r="D184">
        <v>10435.73</v>
      </c>
      <c r="F184" s="3">
        <f t="shared" si="4"/>
        <v>-5.6258790435992356E-4</v>
      </c>
      <c r="G184" s="3">
        <f t="shared" si="4"/>
        <v>1.3856250041979212E-3</v>
      </c>
      <c r="H184" s="4">
        <f t="shared" si="5"/>
        <v>6.9278106668959616E-3</v>
      </c>
    </row>
    <row r="185" spans="2:8" x14ac:dyDescent="0.3">
      <c r="B185" t="s">
        <v>257</v>
      </c>
      <c r="C185">
        <v>71.099999999999994</v>
      </c>
      <c r="D185">
        <v>10421.290000000001</v>
      </c>
      <c r="F185" s="3">
        <f t="shared" si="4"/>
        <v>1.5859408486926796E-2</v>
      </c>
      <c r="G185" s="3">
        <f t="shared" si="4"/>
        <v>6.9278106668959616E-3</v>
      </c>
      <c r="H185" s="4">
        <f t="shared" si="5"/>
        <v>2.2655432491692551E-2</v>
      </c>
    </row>
    <row r="186" spans="2:8" x14ac:dyDescent="0.3">
      <c r="B186" t="s">
        <v>258</v>
      </c>
      <c r="C186">
        <v>69.989999999999995</v>
      </c>
      <c r="D186">
        <v>10349.59</v>
      </c>
      <c r="F186" s="3">
        <f t="shared" si="4"/>
        <v>2.2199503432160039E-2</v>
      </c>
      <c r="G186" s="3">
        <f t="shared" si="4"/>
        <v>2.2655432491692551E-2</v>
      </c>
      <c r="H186" s="4">
        <f t="shared" si="5"/>
        <v>6.8387326556944572E-3</v>
      </c>
    </row>
    <row r="187" spans="2:8" x14ac:dyDescent="0.3">
      <c r="B187" t="s">
        <v>259</v>
      </c>
      <c r="C187">
        <v>68.47</v>
      </c>
      <c r="D187">
        <v>10120.31</v>
      </c>
      <c r="F187" s="3">
        <f t="shared" si="4"/>
        <v>3.0764723117491233E-3</v>
      </c>
      <c r="G187" s="3">
        <f t="shared" si="4"/>
        <v>6.8387326556944572E-3</v>
      </c>
      <c r="H187" s="4">
        <f t="shared" si="5"/>
        <v>-4.168957711036092E-3</v>
      </c>
    </row>
    <row r="188" spans="2:8" x14ac:dyDescent="0.3">
      <c r="B188" t="s">
        <v>260</v>
      </c>
      <c r="C188">
        <v>68.260000000000005</v>
      </c>
      <c r="D188">
        <v>10051.57</v>
      </c>
      <c r="F188" s="3">
        <f t="shared" si="4"/>
        <v>1.3202288396656492E-3</v>
      </c>
      <c r="G188" s="3">
        <f t="shared" si="4"/>
        <v>-4.168957711036092E-3</v>
      </c>
      <c r="H188" s="4">
        <f t="shared" si="5"/>
        <v>6.7374153459469621E-3</v>
      </c>
    </row>
    <row r="189" spans="2:8" x14ac:dyDescent="0.3">
      <c r="B189" t="s">
        <v>261</v>
      </c>
      <c r="C189">
        <v>68.17</v>
      </c>
      <c r="D189">
        <v>10093.65</v>
      </c>
      <c r="F189" s="3">
        <f t="shared" si="4"/>
        <v>1.8679019725044821E-2</v>
      </c>
      <c r="G189" s="3">
        <f t="shared" si="4"/>
        <v>6.7374153459469621E-3</v>
      </c>
      <c r="H189" s="4">
        <f t="shared" si="5"/>
        <v>2.7109646395471199E-2</v>
      </c>
    </row>
    <row r="190" spans="2:8" x14ac:dyDescent="0.3">
      <c r="B190" t="s">
        <v>262</v>
      </c>
      <c r="C190">
        <v>66.92</v>
      </c>
      <c r="D190">
        <v>10026.1</v>
      </c>
      <c r="F190" s="3">
        <f t="shared" si="4"/>
        <v>3.2238161345056415E-2</v>
      </c>
      <c r="G190" s="3">
        <f t="shared" si="4"/>
        <v>2.7109646395471199E-2</v>
      </c>
      <c r="H190" s="4">
        <f t="shared" si="5"/>
        <v>8.1049345295203246E-3</v>
      </c>
    </row>
    <row r="191" spans="2:8" x14ac:dyDescent="0.3">
      <c r="B191" t="s">
        <v>263</v>
      </c>
      <c r="C191">
        <v>64.83</v>
      </c>
      <c r="D191">
        <v>9761.4699999999993</v>
      </c>
      <c r="F191" s="3">
        <f t="shared" si="4"/>
        <v>1.1230697239120291E-2</v>
      </c>
      <c r="G191" s="3">
        <f t="shared" si="4"/>
        <v>8.1049345295203246E-3</v>
      </c>
      <c r="H191" s="4">
        <f t="shared" si="5"/>
        <v>6.3114070914733755E-3</v>
      </c>
    </row>
    <row r="192" spans="2:8" x14ac:dyDescent="0.3">
      <c r="B192" t="s">
        <v>264</v>
      </c>
      <c r="C192">
        <v>64.11</v>
      </c>
      <c r="D192">
        <v>9682.99</v>
      </c>
      <c r="F192" s="3">
        <f t="shared" si="4"/>
        <v>1.6167379933428316E-2</v>
      </c>
      <c r="G192" s="3">
        <f t="shared" si="4"/>
        <v>6.3114070914733755E-3</v>
      </c>
      <c r="H192" s="4">
        <f t="shared" si="5"/>
        <v>9.6153240817491437E-3</v>
      </c>
    </row>
    <row r="193" spans="2:8" x14ac:dyDescent="0.3">
      <c r="B193" t="s">
        <v>265</v>
      </c>
      <c r="C193">
        <v>63.09</v>
      </c>
      <c r="D193">
        <v>9622.26</v>
      </c>
      <c r="F193" s="3">
        <f t="shared" si="4"/>
        <v>1.7416545718432541E-2</v>
      </c>
      <c r="G193" s="3">
        <f t="shared" si="4"/>
        <v>9.6153240817491437E-3</v>
      </c>
      <c r="H193" s="4">
        <f t="shared" si="5"/>
        <v>-9.7553018283527138E-3</v>
      </c>
    </row>
    <row r="194" spans="2:8" x14ac:dyDescent="0.3">
      <c r="B194" t="s">
        <v>266</v>
      </c>
      <c r="C194">
        <v>62.01</v>
      </c>
      <c r="D194">
        <v>9530.6200000000008</v>
      </c>
      <c r="F194" s="3">
        <f t="shared" si="4"/>
        <v>-1.6026658203744937E-2</v>
      </c>
      <c r="G194" s="3">
        <f t="shared" si="4"/>
        <v>-9.7553018283527138E-3</v>
      </c>
      <c r="H194" s="4">
        <f t="shared" si="5"/>
        <v>6.3941961820950244E-3</v>
      </c>
    </row>
    <row r="195" spans="2:8" x14ac:dyDescent="0.3">
      <c r="B195" t="s">
        <v>267</v>
      </c>
      <c r="C195">
        <v>63.02</v>
      </c>
      <c r="D195">
        <v>9624.51</v>
      </c>
      <c r="F195" s="3">
        <f t="shared" si="4"/>
        <v>-3.1725888324862783E-4</v>
      </c>
      <c r="G195" s="3">
        <f t="shared" si="4"/>
        <v>6.3941961820950244E-3</v>
      </c>
      <c r="H195" s="4">
        <f t="shared" si="5"/>
        <v>-2.6340652896331473E-2</v>
      </c>
    </row>
    <row r="196" spans="2:8" x14ac:dyDescent="0.3">
      <c r="B196" t="s">
        <v>268</v>
      </c>
      <c r="C196">
        <v>63.04</v>
      </c>
      <c r="D196">
        <v>9563.36</v>
      </c>
      <c r="F196" s="3">
        <f t="shared" ref="F196:G259" si="6">+C196/C197-1</f>
        <v>-2.9855340104647632E-2</v>
      </c>
      <c r="G196" s="3">
        <f t="shared" si="6"/>
        <v>-2.6340652896331473E-2</v>
      </c>
      <c r="H196" s="4">
        <f t="shared" ref="H196:H259" si="7">+G197</f>
        <v>2.8015322666274933E-3</v>
      </c>
    </row>
    <row r="197" spans="2:8" x14ac:dyDescent="0.3">
      <c r="B197" t="s">
        <v>269</v>
      </c>
      <c r="C197">
        <v>64.98</v>
      </c>
      <c r="D197">
        <v>9822.08</v>
      </c>
      <c r="F197" s="3">
        <f t="shared" si="6"/>
        <v>-2.149877149877133E-3</v>
      </c>
      <c r="G197" s="3">
        <f t="shared" si="6"/>
        <v>2.8015322666274933E-3</v>
      </c>
      <c r="H197" s="4">
        <f t="shared" si="7"/>
        <v>-1.7146137026604835E-2</v>
      </c>
    </row>
    <row r="198" spans="2:8" x14ac:dyDescent="0.3">
      <c r="B198" t="s">
        <v>270</v>
      </c>
      <c r="C198">
        <v>65.12</v>
      </c>
      <c r="D198">
        <v>9794.64</v>
      </c>
      <c r="F198" s="3">
        <f t="shared" si="6"/>
        <v>-1.7797888386123617E-2</v>
      </c>
      <c r="G198" s="3">
        <f t="shared" si="6"/>
        <v>-1.7146137026604835E-2</v>
      </c>
      <c r="H198" s="4">
        <f t="shared" si="7"/>
        <v>-8.0723746617018532E-3</v>
      </c>
    </row>
    <row r="199" spans="2:8" x14ac:dyDescent="0.3">
      <c r="B199" t="s">
        <v>271</v>
      </c>
      <c r="C199">
        <v>66.3</v>
      </c>
      <c r="D199">
        <v>9965.51</v>
      </c>
      <c r="F199" s="3">
        <f t="shared" si="6"/>
        <v>-1.2216924910607996E-2</v>
      </c>
      <c r="G199" s="3">
        <f t="shared" si="6"/>
        <v>-8.0723746617018532E-3</v>
      </c>
      <c r="H199" s="4">
        <f t="shared" si="7"/>
        <v>1.6046820672455553E-2</v>
      </c>
    </row>
    <row r="200" spans="2:8" x14ac:dyDescent="0.3">
      <c r="B200" t="s">
        <v>272</v>
      </c>
      <c r="C200">
        <v>67.12</v>
      </c>
      <c r="D200">
        <v>10046.61</v>
      </c>
      <c r="F200" s="3">
        <f t="shared" si="6"/>
        <v>1.8049446382526924E-2</v>
      </c>
      <c r="G200" s="3">
        <f t="shared" si="6"/>
        <v>1.6046820672455553E-2</v>
      </c>
      <c r="H200" s="4">
        <f t="shared" si="7"/>
        <v>3.7142117577793066E-3</v>
      </c>
    </row>
    <row r="201" spans="2:8" x14ac:dyDescent="0.3">
      <c r="B201" t="s">
        <v>273</v>
      </c>
      <c r="C201">
        <v>65.930000000000007</v>
      </c>
      <c r="D201">
        <v>9887.94</v>
      </c>
      <c r="F201" s="3">
        <f t="shared" si="6"/>
        <v>-1.6656571774681384E-3</v>
      </c>
      <c r="G201" s="3">
        <f t="shared" si="6"/>
        <v>3.7142117577793066E-3</v>
      </c>
      <c r="H201" s="4">
        <f t="shared" si="7"/>
        <v>0</v>
      </c>
    </row>
    <row r="202" spans="2:8" x14ac:dyDescent="0.3">
      <c r="B202" t="s">
        <v>274</v>
      </c>
      <c r="C202">
        <v>66.040000000000006</v>
      </c>
      <c r="D202">
        <v>9851.35</v>
      </c>
      <c r="F202" s="3">
        <f t="shared" si="6"/>
        <v>0</v>
      </c>
      <c r="G202" s="3">
        <f t="shared" si="6"/>
        <v>0</v>
      </c>
      <c r="H202" s="4">
        <f t="shared" si="7"/>
        <v>0</v>
      </c>
    </row>
    <row r="203" spans="2:8" x14ac:dyDescent="0.3">
      <c r="B203" t="s">
        <v>275</v>
      </c>
      <c r="C203">
        <v>66.040000000000006</v>
      </c>
      <c r="D203">
        <v>9851.35</v>
      </c>
      <c r="F203" s="3">
        <f t="shared" si="6"/>
        <v>0</v>
      </c>
      <c r="G203" s="3">
        <f t="shared" si="6"/>
        <v>0</v>
      </c>
      <c r="H203" s="4">
        <f t="shared" si="7"/>
        <v>-1.7118746713785327E-2</v>
      </c>
    </row>
    <row r="204" spans="2:8" x14ac:dyDescent="0.3">
      <c r="B204" t="s">
        <v>276</v>
      </c>
      <c r="C204">
        <v>66.040000000000006</v>
      </c>
      <c r="D204">
        <v>9851.35</v>
      </c>
      <c r="F204" s="3">
        <f t="shared" si="6"/>
        <v>-1.9305019305019266E-2</v>
      </c>
      <c r="G204" s="3">
        <f t="shared" si="6"/>
        <v>-1.7118746713785327E-2</v>
      </c>
      <c r="H204" s="4">
        <f t="shared" si="7"/>
        <v>3.2962962962963527E-3</v>
      </c>
    </row>
    <row r="205" spans="2:8" x14ac:dyDescent="0.3">
      <c r="B205" t="s">
        <v>277</v>
      </c>
      <c r="C205">
        <v>67.34</v>
      </c>
      <c r="D205">
        <v>10022.93</v>
      </c>
      <c r="F205" s="3">
        <f t="shared" si="6"/>
        <v>4.4569900460555978E-4</v>
      </c>
      <c r="G205" s="3">
        <f t="shared" si="6"/>
        <v>3.2962962962963527E-3</v>
      </c>
      <c r="H205" s="4">
        <f t="shared" si="7"/>
        <v>4.1573521606974584E-3</v>
      </c>
    </row>
    <row r="206" spans="2:8" x14ac:dyDescent="0.3">
      <c r="B206" t="s">
        <v>278</v>
      </c>
      <c r="C206">
        <v>67.31</v>
      </c>
      <c r="D206">
        <v>9990</v>
      </c>
      <c r="F206" s="3">
        <f t="shared" si="6"/>
        <v>5.5273379145504009E-3</v>
      </c>
      <c r="G206" s="3">
        <f t="shared" si="6"/>
        <v>4.1573521606974584E-3</v>
      </c>
      <c r="H206" s="4">
        <f t="shared" si="7"/>
        <v>-2.1706797443421522E-4</v>
      </c>
    </row>
    <row r="207" spans="2:8" x14ac:dyDescent="0.3">
      <c r="B207" t="s">
        <v>279</v>
      </c>
      <c r="C207">
        <v>66.94</v>
      </c>
      <c r="D207">
        <v>9948.64</v>
      </c>
      <c r="F207" s="3">
        <f t="shared" si="6"/>
        <v>6.9193742478939058E-3</v>
      </c>
      <c r="G207" s="3">
        <f t="shared" si="6"/>
        <v>-2.1706797443421522E-4</v>
      </c>
      <c r="H207" s="4">
        <f t="shared" si="7"/>
        <v>5.9238592021995107E-3</v>
      </c>
    </row>
    <row r="208" spans="2:8" x14ac:dyDescent="0.3">
      <c r="B208" t="s">
        <v>280</v>
      </c>
      <c r="C208">
        <v>66.48</v>
      </c>
      <c r="D208">
        <v>9950.7999999999993</v>
      </c>
      <c r="F208" s="3">
        <f t="shared" si="6"/>
        <v>2.2769230769230875E-2</v>
      </c>
      <c r="G208" s="3">
        <f t="shared" si="6"/>
        <v>5.9238592021995107E-3</v>
      </c>
      <c r="H208" s="4">
        <f t="shared" si="7"/>
        <v>-9.1361568842709406E-3</v>
      </c>
    </row>
    <row r="209" spans="2:8" x14ac:dyDescent="0.3">
      <c r="B209" t="s">
        <v>281</v>
      </c>
      <c r="C209">
        <v>65</v>
      </c>
      <c r="D209">
        <v>9892.2000000000007</v>
      </c>
      <c r="F209" s="3">
        <f t="shared" si="6"/>
        <v>-4.5941807044409533E-3</v>
      </c>
      <c r="G209" s="3">
        <f t="shared" si="6"/>
        <v>-9.1361568842709406E-3</v>
      </c>
      <c r="H209" s="4">
        <f t="shared" si="7"/>
        <v>4.9890022498828568E-3</v>
      </c>
    </row>
    <row r="210" spans="2:8" x14ac:dyDescent="0.3">
      <c r="B210" t="s">
        <v>282</v>
      </c>
      <c r="C210">
        <v>65.3</v>
      </c>
      <c r="D210">
        <v>9983.41</v>
      </c>
      <c r="F210" s="3">
        <f t="shared" si="6"/>
        <v>5.0792673541635303E-3</v>
      </c>
      <c r="G210" s="3">
        <f t="shared" si="6"/>
        <v>4.9890022498828568E-3</v>
      </c>
      <c r="H210" s="4">
        <f t="shared" si="7"/>
        <v>-5.6464996906987475E-3</v>
      </c>
    </row>
    <row r="211" spans="2:8" x14ac:dyDescent="0.3">
      <c r="B211" t="s">
        <v>283</v>
      </c>
      <c r="C211">
        <v>64.97</v>
      </c>
      <c r="D211">
        <v>9933.85</v>
      </c>
      <c r="F211" s="3">
        <f t="shared" si="6"/>
        <v>-8.091603053435148E-3</v>
      </c>
      <c r="G211" s="3">
        <f t="shared" si="6"/>
        <v>-5.6464996906987475E-3</v>
      </c>
      <c r="H211" s="4">
        <f t="shared" si="7"/>
        <v>1.6186338701654979E-2</v>
      </c>
    </row>
    <row r="212" spans="2:8" x14ac:dyDescent="0.3">
      <c r="B212" t="s">
        <v>284</v>
      </c>
      <c r="C212">
        <v>65.5</v>
      </c>
      <c r="D212">
        <v>9990.26</v>
      </c>
      <c r="F212" s="3">
        <f t="shared" si="6"/>
        <v>1.6922838068623047E-2</v>
      </c>
      <c r="G212" s="3">
        <f t="shared" si="6"/>
        <v>1.6186338701654979E-2</v>
      </c>
      <c r="H212" s="4">
        <f t="shared" si="7"/>
        <v>3.5057353274058567E-2</v>
      </c>
    </row>
    <row r="213" spans="2:8" x14ac:dyDescent="0.3">
      <c r="B213" t="s">
        <v>285</v>
      </c>
      <c r="C213">
        <v>64.41</v>
      </c>
      <c r="D213">
        <v>9831.1299999999992</v>
      </c>
      <c r="F213" s="3">
        <f t="shared" si="6"/>
        <v>3.6196911196911152E-2</v>
      </c>
      <c r="G213" s="3">
        <f t="shared" si="6"/>
        <v>3.5057353274058567E-2</v>
      </c>
      <c r="H213" s="4">
        <f t="shared" si="7"/>
        <v>-2.3134620784133531E-2</v>
      </c>
    </row>
    <row r="214" spans="2:8" x14ac:dyDescent="0.3">
      <c r="B214" t="s">
        <v>286</v>
      </c>
      <c r="C214">
        <v>62.16</v>
      </c>
      <c r="D214">
        <v>9498.15</v>
      </c>
      <c r="F214" s="3">
        <f t="shared" si="6"/>
        <v>-3.4032634032634013E-2</v>
      </c>
      <c r="G214" s="3">
        <f t="shared" si="6"/>
        <v>-2.3134620784133531E-2</v>
      </c>
      <c r="H214" s="4">
        <f t="shared" si="7"/>
        <v>3.1229301689292832E-3</v>
      </c>
    </row>
    <row r="215" spans="2:8" x14ac:dyDescent="0.3">
      <c r="B215" t="s">
        <v>287</v>
      </c>
      <c r="C215">
        <v>64.349999999999994</v>
      </c>
      <c r="D215">
        <v>9723.09</v>
      </c>
      <c r="F215" s="3">
        <f t="shared" si="6"/>
        <v>1.0362694300518172E-2</v>
      </c>
      <c r="G215" s="3">
        <f t="shared" si="6"/>
        <v>3.1229301689292832E-3</v>
      </c>
      <c r="H215" s="4">
        <f t="shared" si="7"/>
        <v>-8.8056668776645974E-3</v>
      </c>
    </row>
    <row r="216" spans="2:8" x14ac:dyDescent="0.3">
      <c r="B216" t="s">
        <v>288</v>
      </c>
      <c r="C216">
        <v>63.69</v>
      </c>
      <c r="D216">
        <v>9692.82</v>
      </c>
      <c r="F216" s="3">
        <f t="shared" si="6"/>
        <v>2.0453115166769731E-3</v>
      </c>
      <c r="G216" s="3">
        <f t="shared" si="6"/>
        <v>-8.8056668776645974E-3</v>
      </c>
      <c r="H216" s="4">
        <f t="shared" si="7"/>
        <v>-4.6049691729682651E-3</v>
      </c>
    </row>
    <row r="217" spans="2:8" x14ac:dyDescent="0.3">
      <c r="B217" t="s">
        <v>289</v>
      </c>
      <c r="C217">
        <v>63.56</v>
      </c>
      <c r="D217">
        <v>9778.93</v>
      </c>
      <c r="F217" s="3">
        <f t="shared" si="6"/>
        <v>4.4247787610620648E-3</v>
      </c>
      <c r="G217" s="3">
        <f t="shared" si="6"/>
        <v>-4.6049691729682651E-3</v>
      </c>
      <c r="H217" s="4">
        <f t="shared" si="7"/>
        <v>7.408797447066906E-3</v>
      </c>
    </row>
    <row r="218" spans="2:8" x14ac:dyDescent="0.3">
      <c r="B218" t="s">
        <v>290</v>
      </c>
      <c r="C218">
        <v>63.28</v>
      </c>
      <c r="D218">
        <v>9824.17</v>
      </c>
      <c r="F218" s="3">
        <f t="shared" si="6"/>
        <v>5.8814178985853172E-3</v>
      </c>
      <c r="G218" s="3">
        <f t="shared" si="6"/>
        <v>7.408797447066906E-3</v>
      </c>
      <c r="H218" s="4">
        <f t="shared" si="7"/>
        <v>-2.5264355165691699E-3</v>
      </c>
    </row>
    <row r="219" spans="2:8" x14ac:dyDescent="0.3">
      <c r="B219" t="s">
        <v>291</v>
      </c>
      <c r="C219">
        <v>62.91</v>
      </c>
      <c r="D219">
        <v>9751.92</v>
      </c>
      <c r="F219" s="3">
        <f t="shared" si="6"/>
        <v>1.0602409638554189E-2</v>
      </c>
      <c r="G219" s="3">
        <f t="shared" si="6"/>
        <v>-2.5264355165691699E-3</v>
      </c>
      <c r="H219" s="4">
        <f t="shared" si="7"/>
        <v>6.1190718275712097E-3</v>
      </c>
    </row>
    <row r="220" spans="2:8" x14ac:dyDescent="0.3">
      <c r="B220" t="s">
        <v>292</v>
      </c>
      <c r="C220">
        <v>62.25</v>
      </c>
      <c r="D220">
        <v>9776.6200000000008</v>
      </c>
      <c r="F220" s="3">
        <f t="shared" si="6"/>
        <v>2.8999516674721448E-3</v>
      </c>
      <c r="G220" s="3">
        <f t="shared" si="6"/>
        <v>6.1190718275712097E-3</v>
      </c>
      <c r="H220" s="4">
        <f t="shared" si="7"/>
        <v>2.3354466373191274E-2</v>
      </c>
    </row>
    <row r="221" spans="2:8" x14ac:dyDescent="0.3">
      <c r="B221" t="s">
        <v>293</v>
      </c>
      <c r="C221">
        <v>62.07</v>
      </c>
      <c r="D221">
        <v>9717.16</v>
      </c>
      <c r="F221" s="3">
        <f t="shared" si="6"/>
        <v>3.1405782652043968E-2</v>
      </c>
      <c r="G221" s="3">
        <f t="shared" si="6"/>
        <v>2.3354466373191274E-2</v>
      </c>
      <c r="H221" s="4">
        <f t="shared" si="7"/>
        <v>-1.8815763194685031E-3</v>
      </c>
    </row>
    <row r="222" spans="2:8" x14ac:dyDescent="0.3">
      <c r="B222" t="s">
        <v>294</v>
      </c>
      <c r="C222">
        <v>60.18</v>
      </c>
      <c r="D222">
        <v>9495.4</v>
      </c>
      <c r="F222" s="3">
        <f t="shared" si="6"/>
        <v>-1.2795275590551158E-2</v>
      </c>
      <c r="G222" s="3">
        <f t="shared" si="6"/>
        <v>-1.8815763194685031E-3</v>
      </c>
      <c r="H222" s="4">
        <f t="shared" si="7"/>
        <v>1.9484583367268549E-2</v>
      </c>
    </row>
    <row r="223" spans="2:8" x14ac:dyDescent="0.3">
      <c r="B223" t="s">
        <v>295</v>
      </c>
      <c r="C223">
        <v>60.96</v>
      </c>
      <c r="D223">
        <v>9513.2999999999993</v>
      </c>
      <c r="F223" s="3">
        <f t="shared" si="6"/>
        <v>2.9903699949315854E-2</v>
      </c>
      <c r="G223" s="3">
        <f t="shared" si="6"/>
        <v>1.9484583367268549E-2</v>
      </c>
      <c r="H223" s="4">
        <f t="shared" si="7"/>
        <v>1.785379262200304E-2</v>
      </c>
    </row>
    <row r="224" spans="2:8" x14ac:dyDescent="0.3">
      <c r="B224" t="s">
        <v>296</v>
      </c>
      <c r="C224">
        <v>59.19</v>
      </c>
      <c r="D224">
        <v>9331.48</v>
      </c>
      <c r="F224" s="3">
        <f t="shared" si="6"/>
        <v>1.9287067332529606E-2</v>
      </c>
      <c r="G224" s="3">
        <f t="shared" si="6"/>
        <v>1.785379262200304E-2</v>
      </c>
      <c r="H224" s="4">
        <f t="shared" si="7"/>
        <v>-2.6439001908297732E-2</v>
      </c>
    </row>
    <row r="225" spans="2:8" x14ac:dyDescent="0.3">
      <c r="B225" t="s">
        <v>297</v>
      </c>
      <c r="C225">
        <v>58.07</v>
      </c>
      <c r="D225">
        <v>9167.7999999999993</v>
      </c>
      <c r="F225" s="3">
        <f t="shared" si="6"/>
        <v>-3.0065141139134721E-2</v>
      </c>
      <c r="G225" s="3">
        <f t="shared" si="6"/>
        <v>-2.6439001908297732E-2</v>
      </c>
      <c r="H225" s="4">
        <f t="shared" si="7"/>
        <v>-1.6380480049803636E-2</v>
      </c>
    </row>
    <row r="226" spans="2:8" x14ac:dyDescent="0.3">
      <c r="B226" t="s">
        <v>298</v>
      </c>
      <c r="C226">
        <v>59.87</v>
      </c>
      <c r="D226">
        <v>9416.77</v>
      </c>
      <c r="F226" s="3">
        <f t="shared" si="6"/>
        <v>-2.2849681736575866E-2</v>
      </c>
      <c r="G226" s="3">
        <f t="shared" si="6"/>
        <v>-1.6380480049803636E-2</v>
      </c>
      <c r="H226" s="4">
        <f t="shared" si="7"/>
        <v>1.9763422649005991E-2</v>
      </c>
    </row>
    <row r="227" spans="2:8" x14ac:dyDescent="0.3">
      <c r="B227" t="s">
        <v>299</v>
      </c>
      <c r="C227">
        <v>61.27</v>
      </c>
      <c r="D227">
        <v>9573.59</v>
      </c>
      <c r="F227" s="3">
        <f t="shared" si="6"/>
        <v>2.048634243837455E-2</v>
      </c>
      <c r="G227" s="3">
        <f t="shared" si="6"/>
        <v>1.9763422649005991E-2</v>
      </c>
      <c r="H227" s="4">
        <f t="shared" si="7"/>
        <v>-7.9874128770748287E-3</v>
      </c>
    </row>
    <row r="228" spans="2:8" x14ac:dyDescent="0.3">
      <c r="B228" t="s">
        <v>300</v>
      </c>
      <c r="C228">
        <v>60.04</v>
      </c>
      <c r="D228">
        <v>9388.0499999999993</v>
      </c>
      <c r="F228" s="3">
        <f t="shared" si="6"/>
        <v>-5.4662912042404699E-3</v>
      </c>
      <c r="G228" s="3">
        <f t="shared" si="6"/>
        <v>-7.9874128770748287E-3</v>
      </c>
      <c r="H228" s="4">
        <f t="shared" si="7"/>
        <v>9.2170272394453967E-3</v>
      </c>
    </row>
    <row r="229" spans="2:8" x14ac:dyDescent="0.3">
      <c r="B229" t="s">
        <v>301</v>
      </c>
      <c r="C229">
        <v>60.37</v>
      </c>
      <c r="D229">
        <v>9463.64</v>
      </c>
      <c r="F229" s="3">
        <f t="shared" si="6"/>
        <v>8.0146936049423356E-3</v>
      </c>
      <c r="G229" s="3">
        <f t="shared" si="6"/>
        <v>9.2170272394453967E-3</v>
      </c>
      <c r="H229" s="4">
        <f t="shared" si="7"/>
        <v>2.650214392601713E-2</v>
      </c>
    </row>
    <row r="230" spans="2:8" x14ac:dyDescent="0.3">
      <c r="B230" t="s">
        <v>302</v>
      </c>
      <c r="C230">
        <v>59.89</v>
      </c>
      <c r="D230">
        <v>9377.2099999999991</v>
      </c>
      <c r="F230" s="3">
        <f t="shared" si="6"/>
        <v>2.6216586703221356E-2</v>
      </c>
      <c r="G230" s="3">
        <f t="shared" si="6"/>
        <v>2.650214392601713E-2</v>
      </c>
      <c r="H230" s="4">
        <f t="shared" si="7"/>
        <v>-7.7909467309087432E-3</v>
      </c>
    </row>
    <row r="231" spans="2:8" x14ac:dyDescent="0.3">
      <c r="B231" t="s">
        <v>303</v>
      </c>
      <c r="C231">
        <v>58.36</v>
      </c>
      <c r="D231">
        <v>9135.11</v>
      </c>
      <c r="F231" s="3">
        <f t="shared" si="6"/>
        <v>-1.3022154574666045E-2</v>
      </c>
      <c r="G231" s="3">
        <f t="shared" si="6"/>
        <v>-7.7909467309087432E-3</v>
      </c>
      <c r="H231" s="4">
        <f t="shared" si="7"/>
        <v>2.6688567952530828E-2</v>
      </c>
    </row>
    <row r="232" spans="2:8" x14ac:dyDescent="0.3">
      <c r="B232" t="s">
        <v>304</v>
      </c>
      <c r="C232">
        <v>59.13</v>
      </c>
      <c r="D232">
        <v>9206.84</v>
      </c>
      <c r="F232" s="3">
        <f t="shared" si="6"/>
        <v>2.2126188418323256E-2</v>
      </c>
      <c r="G232" s="3">
        <f t="shared" si="6"/>
        <v>2.6688567952530828E-2</v>
      </c>
      <c r="H232" s="4">
        <f t="shared" si="7"/>
        <v>2.4522242418772322E-2</v>
      </c>
    </row>
    <row r="233" spans="2:8" x14ac:dyDescent="0.3">
      <c r="B233" t="s">
        <v>305</v>
      </c>
      <c r="C233">
        <v>57.85</v>
      </c>
      <c r="D233">
        <v>8967.51</v>
      </c>
      <c r="F233" s="3">
        <f t="shared" si="6"/>
        <v>2.0282186948853642E-2</v>
      </c>
      <c r="G233" s="3">
        <f t="shared" si="6"/>
        <v>2.4522242418772322E-2</v>
      </c>
      <c r="H233" s="4">
        <f t="shared" si="7"/>
        <v>-2.9323665979468339E-2</v>
      </c>
    </row>
    <row r="234" spans="2:8" x14ac:dyDescent="0.3">
      <c r="B234" t="s">
        <v>306</v>
      </c>
      <c r="C234">
        <v>56.7</v>
      </c>
      <c r="D234">
        <v>8752.8700000000008</v>
      </c>
      <c r="F234" s="3">
        <f t="shared" si="6"/>
        <v>-2.0048392671966786E-2</v>
      </c>
      <c r="G234" s="3">
        <f t="shared" si="6"/>
        <v>-2.9323665979468339E-2</v>
      </c>
      <c r="H234" s="4">
        <f t="shared" si="7"/>
        <v>1.5529202423587352E-2</v>
      </c>
    </row>
    <row r="235" spans="2:8" x14ac:dyDescent="0.3">
      <c r="B235" t="s">
        <v>307</v>
      </c>
      <c r="C235">
        <v>57.86</v>
      </c>
      <c r="D235">
        <v>9017.2900000000009</v>
      </c>
      <c r="F235" s="3">
        <f t="shared" si="6"/>
        <v>8.0139372822298771E-3</v>
      </c>
      <c r="G235" s="3">
        <f t="shared" si="6"/>
        <v>1.5529202423587352E-2</v>
      </c>
      <c r="H235" s="4">
        <f t="shared" si="7"/>
        <v>-1.1132196503982561E-2</v>
      </c>
    </row>
    <row r="236" spans="2:8" x14ac:dyDescent="0.3">
      <c r="B236" t="s">
        <v>308</v>
      </c>
      <c r="C236">
        <v>57.4</v>
      </c>
      <c r="D236">
        <v>8879.4</v>
      </c>
      <c r="F236" s="3">
        <f t="shared" si="6"/>
        <v>-7.6071922544952431E-3</v>
      </c>
      <c r="G236" s="3">
        <f t="shared" si="6"/>
        <v>-1.1132196503982561E-2</v>
      </c>
      <c r="H236" s="4">
        <f t="shared" si="7"/>
        <v>-3.3045703154024775E-2</v>
      </c>
    </row>
    <row r="237" spans="2:8" x14ac:dyDescent="0.3">
      <c r="B237" t="s">
        <v>309</v>
      </c>
      <c r="C237">
        <v>57.84</v>
      </c>
      <c r="D237">
        <v>8979.36</v>
      </c>
      <c r="F237" s="3">
        <f t="shared" si="6"/>
        <v>-2.626262626262621E-2</v>
      </c>
      <c r="G237" s="3">
        <f t="shared" si="6"/>
        <v>-3.3045703154024775E-2</v>
      </c>
      <c r="H237" s="4">
        <f t="shared" si="7"/>
        <v>-1.1404864712946328E-2</v>
      </c>
    </row>
    <row r="238" spans="2:8" x14ac:dyDescent="0.3">
      <c r="B238" t="s">
        <v>310</v>
      </c>
      <c r="C238">
        <v>59.4</v>
      </c>
      <c r="D238">
        <v>9286.23</v>
      </c>
      <c r="F238" s="3">
        <f t="shared" si="6"/>
        <v>1.1798415641328663E-3</v>
      </c>
      <c r="G238" s="3">
        <f t="shared" si="6"/>
        <v>-1.1404864712946328E-2</v>
      </c>
      <c r="H238" s="4">
        <f t="shared" si="7"/>
        <v>-4.3943604647465051E-3</v>
      </c>
    </row>
    <row r="239" spans="2:8" x14ac:dyDescent="0.3">
      <c r="B239" t="s">
        <v>311</v>
      </c>
      <c r="C239">
        <v>59.33</v>
      </c>
      <c r="D239">
        <v>9393.36</v>
      </c>
      <c r="F239" s="3">
        <f t="shared" si="6"/>
        <v>8.6705202312138407E-3</v>
      </c>
      <c r="G239" s="3">
        <f t="shared" si="6"/>
        <v>-4.3943604647465051E-3</v>
      </c>
      <c r="H239" s="4">
        <f t="shared" si="7"/>
        <v>-1.5261391247714307E-2</v>
      </c>
    </row>
    <row r="240" spans="2:8" x14ac:dyDescent="0.3">
      <c r="B240" t="s">
        <v>312</v>
      </c>
      <c r="C240">
        <v>58.82</v>
      </c>
      <c r="D240">
        <v>9434.82</v>
      </c>
      <c r="F240" s="3">
        <f t="shared" si="6"/>
        <v>-1.5277542013240053E-3</v>
      </c>
      <c r="G240" s="3">
        <f t="shared" si="6"/>
        <v>-1.5261391247714307E-2</v>
      </c>
      <c r="H240" s="4">
        <f t="shared" si="7"/>
        <v>-1.8122788966455694E-2</v>
      </c>
    </row>
    <row r="241" spans="2:8" x14ac:dyDescent="0.3">
      <c r="B241" t="s">
        <v>313</v>
      </c>
      <c r="C241">
        <v>58.91</v>
      </c>
      <c r="D241">
        <v>9581.0400000000009</v>
      </c>
      <c r="F241" s="3">
        <f t="shared" si="6"/>
        <v>-2.5314361350099346E-2</v>
      </c>
      <c r="G241" s="3">
        <f t="shared" si="6"/>
        <v>-1.8122788966455694E-2</v>
      </c>
      <c r="H241" s="4">
        <f t="shared" si="7"/>
        <v>-4.1058938917812871E-3</v>
      </c>
    </row>
    <row r="242" spans="2:8" x14ac:dyDescent="0.3">
      <c r="B242" t="s">
        <v>314</v>
      </c>
      <c r="C242">
        <v>60.44</v>
      </c>
      <c r="D242">
        <v>9757.8799999999992</v>
      </c>
      <c r="F242" s="3">
        <f t="shared" si="6"/>
        <v>-1.0801963993453456E-2</v>
      </c>
      <c r="G242" s="3">
        <f t="shared" si="6"/>
        <v>-4.1058938917812871E-3</v>
      </c>
      <c r="H242" s="4">
        <f t="shared" si="7"/>
        <v>1.6444682813273159E-2</v>
      </c>
    </row>
    <row r="243" spans="2:8" x14ac:dyDescent="0.3">
      <c r="B243" t="s">
        <v>315</v>
      </c>
      <c r="C243">
        <v>61.1</v>
      </c>
      <c r="D243">
        <v>9798.11</v>
      </c>
      <c r="F243" s="3">
        <f t="shared" si="6"/>
        <v>7.4196207749381848E-3</v>
      </c>
      <c r="G243" s="3">
        <f t="shared" si="6"/>
        <v>1.6444682813273159E-2</v>
      </c>
      <c r="H243" s="4">
        <f t="shared" si="7"/>
        <v>-2.4413965642527624E-2</v>
      </c>
    </row>
    <row r="244" spans="2:8" x14ac:dyDescent="0.3">
      <c r="B244" t="s">
        <v>316</v>
      </c>
      <c r="C244">
        <v>60.65</v>
      </c>
      <c r="D244">
        <v>9639.59</v>
      </c>
      <c r="F244" s="3">
        <f t="shared" si="6"/>
        <v>-4.9220672682527278E-3</v>
      </c>
      <c r="G244" s="3">
        <f t="shared" si="6"/>
        <v>-2.4413965642527624E-2</v>
      </c>
      <c r="H244" s="4">
        <f t="shared" si="7"/>
        <v>5.9117864141915444E-3</v>
      </c>
    </row>
    <row r="245" spans="2:8" x14ac:dyDescent="0.3">
      <c r="B245" t="s">
        <v>317</v>
      </c>
      <c r="C245">
        <v>60.95</v>
      </c>
      <c r="D245">
        <v>9880.82</v>
      </c>
      <c r="F245" s="3">
        <f t="shared" si="6"/>
        <v>-1.8202319587628746E-2</v>
      </c>
      <c r="G245" s="3">
        <f t="shared" si="6"/>
        <v>5.9117864141915444E-3</v>
      </c>
      <c r="H245" s="4">
        <f t="shared" si="7"/>
        <v>8.8946862979719654E-3</v>
      </c>
    </row>
    <row r="246" spans="2:8" x14ac:dyDescent="0.3">
      <c r="B246" t="s">
        <v>318</v>
      </c>
      <c r="C246">
        <v>62.08</v>
      </c>
      <c r="D246">
        <v>9822.75</v>
      </c>
      <c r="F246" s="3">
        <f t="shared" si="6"/>
        <v>6.4850843060959562E-3</v>
      </c>
      <c r="G246" s="3">
        <f t="shared" si="6"/>
        <v>8.8946862979719654E-3</v>
      </c>
      <c r="H246" s="4">
        <f t="shared" si="7"/>
        <v>-2.9421764527571836E-3</v>
      </c>
    </row>
    <row r="247" spans="2:8" x14ac:dyDescent="0.3">
      <c r="B247" t="s">
        <v>319</v>
      </c>
      <c r="C247">
        <v>61.68</v>
      </c>
      <c r="D247">
        <v>9736.15</v>
      </c>
      <c r="F247" s="3">
        <f t="shared" si="6"/>
        <v>-2.0019065776930356E-2</v>
      </c>
      <c r="G247" s="3">
        <f t="shared" si="6"/>
        <v>-2.9421764527571836E-3</v>
      </c>
      <c r="H247" s="4">
        <f t="shared" si="7"/>
        <v>1.992028543496227E-2</v>
      </c>
    </row>
    <row r="248" spans="2:8" x14ac:dyDescent="0.3">
      <c r="B248" t="s">
        <v>320</v>
      </c>
      <c r="C248">
        <v>62.94</v>
      </c>
      <c r="D248">
        <v>9764.8799999999992</v>
      </c>
      <c r="F248" s="3">
        <f t="shared" si="6"/>
        <v>2.3248252316696361E-2</v>
      </c>
      <c r="G248" s="3">
        <f t="shared" si="6"/>
        <v>1.992028543496227E-2</v>
      </c>
      <c r="H248" s="4">
        <f t="shared" si="7"/>
        <v>1.9434305403529084E-2</v>
      </c>
    </row>
    <row r="249" spans="2:8" x14ac:dyDescent="0.3">
      <c r="B249" t="s">
        <v>321</v>
      </c>
      <c r="C249">
        <v>61.51</v>
      </c>
      <c r="D249">
        <v>9574.16</v>
      </c>
      <c r="F249" s="3">
        <f t="shared" si="6"/>
        <v>2.3120425815036594E-2</v>
      </c>
      <c r="G249" s="3">
        <f t="shared" si="6"/>
        <v>1.9434305403529084E-2</v>
      </c>
      <c r="H249" s="4">
        <f t="shared" si="7"/>
        <v>-2.8204064274265583E-2</v>
      </c>
    </row>
    <row r="250" spans="2:8" x14ac:dyDescent="0.3">
      <c r="B250" t="s">
        <v>322</v>
      </c>
      <c r="C250">
        <v>60.12</v>
      </c>
      <c r="D250">
        <v>9391.64</v>
      </c>
      <c r="F250" s="3">
        <f t="shared" si="6"/>
        <v>-1.7165277096616083E-2</v>
      </c>
      <c r="G250" s="3">
        <f t="shared" si="6"/>
        <v>-2.8204064274265583E-2</v>
      </c>
      <c r="H250" s="4">
        <f t="shared" si="7"/>
        <v>1.4950876142766134E-2</v>
      </c>
    </row>
    <row r="251" spans="2:8" x14ac:dyDescent="0.3">
      <c r="B251" t="s">
        <v>323</v>
      </c>
      <c r="C251">
        <v>61.17</v>
      </c>
      <c r="D251">
        <v>9664.2099999999991</v>
      </c>
      <c r="F251" s="3">
        <f t="shared" si="6"/>
        <v>6.2510281296266346E-3</v>
      </c>
      <c r="G251" s="3">
        <f t="shared" si="6"/>
        <v>1.4950876142766134E-2</v>
      </c>
      <c r="H251" s="4">
        <f t="shared" si="7"/>
        <v>-2.4535712452345981E-3</v>
      </c>
    </row>
    <row r="252" spans="2:8" x14ac:dyDescent="0.3">
      <c r="B252" t="s">
        <v>324</v>
      </c>
      <c r="C252">
        <v>60.79</v>
      </c>
      <c r="D252">
        <v>9521.85</v>
      </c>
      <c r="F252" s="3">
        <f t="shared" si="6"/>
        <v>-1.650218411260318E-2</v>
      </c>
      <c r="G252" s="3">
        <f t="shared" si="6"/>
        <v>-2.4535712452345981E-3</v>
      </c>
      <c r="H252" s="4">
        <f t="shared" si="7"/>
        <v>-2.5416062567642062E-2</v>
      </c>
    </row>
    <row r="253" spans="2:8" x14ac:dyDescent="0.3">
      <c r="B253" t="s">
        <v>325</v>
      </c>
      <c r="C253">
        <v>61.81</v>
      </c>
      <c r="D253">
        <v>9545.27</v>
      </c>
      <c r="F253" s="3">
        <f t="shared" si="6"/>
        <v>-3.3010012515644505E-2</v>
      </c>
      <c r="G253" s="3">
        <f t="shared" si="6"/>
        <v>-2.5416062567642062E-2</v>
      </c>
      <c r="H253" s="4">
        <f t="shared" si="7"/>
        <v>-1.6741358262657213E-2</v>
      </c>
    </row>
    <row r="254" spans="2:8" x14ac:dyDescent="0.3">
      <c r="B254" t="s">
        <v>326</v>
      </c>
      <c r="C254">
        <v>63.92</v>
      </c>
      <c r="D254">
        <v>9794.2000000000007</v>
      </c>
      <c r="F254" s="3">
        <f t="shared" si="6"/>
        <v>-5.6004978220286494E-3</v>
      </c>
      <c r="G254" s="3">
        <f t="shared" si="6"/>
        <v>-1.6741358262657213E-2</v>
      </c>
      <c r="H254" s="4">
        <f t="shared" si="7"/>
        <v>-2.4505704811912388E-3</v>
      </c>
    </row>
    <row r="255" spans="2:8" x14ac:dyDescent="0.3">
      <c r="B255" t="s">
        <v>327</v>
      </c>
      <c r="C255">
        <v>64.28</v>
      </c>
      <c r="D255">
        <v>9960.9599999999991</v>
      </c>
      <c r="F255" s="3">
        <f t="shared" si="6"/>
        <v>-4.6649043694602099E-4</v>
      </c>
      <c r="G255" s="3">
        <f t="shared" si="6"/>
        <v>-2.4505704811912388E-3</v>
      </c>
      <c r="H255" s="4">
        <f t="shared" si="7"/>
        <v>1.6321512213144596E-2</v>
      </c>
    </row>
    <row r="256" spans="2:8" x14ac:dyDescent="0.3">
      <c r="B256" t="s">
        <v>328</v>
      </c>
      <c r="C256">
        <v>64.31</v>
      </c>
      <c r="D256">
        <v>9985.43</v>
      </c>
      <c r="F256" s="3">
        <f t="shared" si="6"/>
        <v>1.6758893280632403E-2</v>
      </c>
      <c r="G256" s="3">
        <f t="shared" si="6"/>
        <v>1.6321512213144596E-2</v>
      </c>
      <c r="H256" s="4">
        <f t="shared" si="7"/>
        <v>-2.4641244997126721E-3</v>
      </c>
    </row>
    <row r="257" spans="2:8" x14ac:dyDescent="0.3">
      <c r="B257" t="s">
        <v>329</v>
      </c>
      <c r="C257">
        <v>63.25</v>
      </c>
      <c r="D257">
        <v>9825.07</v>
      </c>
      <c r="F257" s="3">
        <f t="shared" si="6"/>
        <v>-6.7525125628140614E-3</v>
      </c>
      <c r="G257" s="3">
        <f t="shared" si="6"/>
        <v>-2.4641244997126721E-3</v>
      </c>
      <c r="H257" s="4">
        <f t="shared" si="7"/>
        <v>-1.3077350861986914E-2</v>
      </c>
    </row>
    <row r="258" spans="2:8" x14ac:dyDescent="0.3">
      <c r="B258" t="s">
        <v>330</v>
      </c>
      <c r="C258">
        <v>63.68</v>
      </c>
      <c r="D258">
        <v>9849.34</v>
      </c>
      <c r="F258" s="3">
        <f t="shared" si="6"/>
        <v>-1.2253761439429134E-2</v>
      </c>
      <c r="G258" s="3">
        <f t="shared" si="6"/>
        <v>-1.3077350861986914E-2</v>
      </c>
      <c r="H258" s="4">
        <f t="shared" si="7"/>
        <v>-2.2926330670979711E-2</v>
      </c>
    </row>
    <row r="259" spans="2:8" x14ac:dyDescent="0.3">
      <c r="B259" t="s">
        <v>331</v>
      </c>
      <c r="C259">
        <v>64.47</v>
      </c>
      <c r="D259">
        <v>9979.85</v>
      </c>
      <c r="F259" s="3">
        <f t="shared" si="6"/>
        <v>-2.4364406779661008E-2</v>
      </c>
      <c r="G259" s="3">
        <f t="shared" si="6"/>
        <v>-2.2926330670979711E-2</v>
      </c>
      <c r="H259" s="4">
        <f t="shared" si="7"/>
        <v>-9.3190172743232713E-3</v>
      </c>
    </row>
    <row r="260" spans="2:8" x14ac:dyDescent="0.3">
      <c r="B260" t="s">
        <v>332</v>
      </c>
      <c r="C260">
        <v>66.08</v>
      </c>
      <c r="D260">
        <v>10214.02</v>
      </c>
      <c r="F260" s="3">
        <f t="shared" ref="F260:G263" si="8">+C260/C261-1</f>
        <v>-1.6666666666666718E-2</v>
      </c>
      <c r="G260" s="3">
        <f t="shared" si="8"/>
        <v>-9.3190172743232713E-3</v>
      </c>
      <c r="H260" s="4">
        <f t="shared" ref="H260:H263" si="9">+G261</f>
        <v>2.592517678909001E-3</v>
      </c>
    </row>
    <row r="261" spans="2:8" x14ac:dyDescent="0.3">
      <c r="B261" t="s">
        <v>333</v>
      </c>
      <c r="C261">
        <v>67.2</v>
      </c>
      <c r="D261">
        <v>10310.1</v>
      </c>
      <c r="F261" s="3">
        <f t="shared" si="8"/>
        <v>-5.622965374371014E-3</v>
      </c>
      <c r="G261" s="3">
        <f t="shared" si="8"/>
        <v>2.592517678909001E-3</v>
      </c>
      <c r="H261" s="4">
        <f t="shared" si="9"/>
        <v>-4.2778513656787087E-2</v>
      </c>
    </row>
    <row r="262" spans="2:8" x14ac:dyDescent="0.3">
      <c r="B262" t="s">
        <v>334</v>
      </c>
      <c r="C262">
        <v>67.58</v>
      </c>
      <c r="D262">
        <v>10283.44</v>
      </c>
      <c r="F262" s="3">
        <f t="shared" si="8"/>
        <v>-4.4400452488687736E-2</v>
      </c>
      <c r="G262" s="3">
        <f t="shared" si="8"/>
        <v>-4.2778513656787087E-2</v>
      </c>
      <c r="H262" s="4">
        <f t="shared" si="9"/>
        <v>0</v>
      </c>
    </row>
    <row r="263" spans="2:8" x14ac:dyDescent="0.3">
      <c r="B263" t="s">
        <v>335</v>
      </c>
      <c r="C263">
        <v>70.72</v>
      </c>
      <c r="D263">
        <v>10743.01</v>
      </c>
      <c r="F263" s="3">
        <f t="shared" si="8"/>
        <v>0</v>
      </c>
      <c r="G263" s="3">
        <f t="shared" si="8"/>
        <v>0</v>
      </c>
      <c r="H263" s="4">
        <f t="shared" si="9"/>
        <v>0</v>
      </c>
    </row>
    <row r="264" spans="2:8" x14ac:dyDescent="0.3">
      <c r="B264" t="s">
        <v>336</v>
      </c>
      <c r="C264">
        <v>70.72</v>
      </c>
      <c r="D264">
        <v>10743.01</v>
      </c>
      <c r="F264" s="3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R264"/>
  <sheetViews>
    <sheetView workbookViewId="0">
      <selection activeCell="B1" sqref="B1:D1048576"/>
    </sheetView>
  </sheetViews>
  <sheetFormatPr defaultRowHeight="14.4" x14ac:dyDescent="0.3"/>
  <cols>
    <col min="6" max="6" width="12.44140625" bestFit="1" customWidth="1"/>
    <col min="7" max="7" width="14.6640625" bestFit="1" customWidth="1"/>
    <col min="8" max="8" width="13.33203125" customWidth="1"/>
    <col min="10" max="10" width="23.6640625" customWidth="1"/>
  </cols>
  <sheetData>
    <row r="2" spans="2:15" ht="28.8" x14ac:dyDescent="0.3">
      <c r="B2" t="s">
        <v>18</v>
      </c>
      <c r="C2" t="s">
        <v>7</v>
      </c>
      <c r="D2" s="1" t="s">
        <v>52</v>
      </c>
      <c r="F2" s="5" t="s">
        <v>23</v>
      </c>
      <c r="G2" s="5" t="s">
        <v>22</v>
      </c>
      <c r="H2" s="5" t="s">
        <v>21</v>
      </c>
      <c r="J2" t="s">
        <v>24</v>
      </c>
    </row>
    <row r="3" spans="2:15" ht="15" thickBot="1" x14ac:dyDescent="0.35">
      <c r="B3" s="1" t="s">
        <v>75</v>
      </c>
      <c r="C3" s="1">
        <v>76.900000000000006</v>
      </c>
      <c r="D3" s="1">
        <v>4862.3100000000004</v>
      </c>
      <c r="F3" s="3">
        <f>+C3/C4-1</f>
        <v>9.0539299304555065E-3</v>
      </c>
      <c r="G3" s="3">
        <f>+D3/D4-1</f>
        <v>4.9271773928536433E-3</v>
      </c>
      <c r="H3" s="4">
        <f>+G4</f>
        <v>-1.9678177231482463E-3</v>
      </c>
    </row>
    <row r="4" spans="2:15" x14ac:dyDescent="0.3">
      <c r="B4" s="1" t="s">
        <v>76</v>
      </c>
      <c r="C4" s="1">
        <v>76.209999999999994</v>
      </c>
      <c r="D4" s="1">
        <v>4838.47</v>
      </c>
      <c r="F4" s="3">
        <f t="shared" ref="F4:G67" si="0">+C4/C5-1</f>
        <v>7.8791858174631635E-4</v>
      </c>
      <c r="G4" s="3">
        <f t="shared" si="0"/>
        <v>-1.9678177231482463E-3</v>
      </c>
      <c r="H4" s="4">
        <f t="shared" ref="H4:H67" si="1">+G5</f>
        <v>-5.5689852896168013E-5</v>
      </c>
      <c r="J4" s="9" t="s">
        <v>25</v>
      </c>
      <c r="K4" s="9"/>
    </row>
    <row r="5" spans="2:15" x14ac:dyDescent="0.3">
      <c r="B5" s="1" t="s">
        <v>77</v>
      </c>
      <c r="C5" s="1">
        <v>76.150000000000006</v>
      </c>
      <c r="D5" s="1">
        <v>4848.01</v>
      </c>
      <c r="F5" s="3">
        <f t="shared" si="0"/>
        <v>-9.1839412227756601E-4</v>
      </c>
      <c r="G5" s="3">
        <f t="shared" si="0"/>
        <v>-5.5689852896168013E-5</v>
      </c>
      <c r="H5" s="4">
        <f t="shared" si="1"/>
        <v>1.7769769902140631E-3</v>
      </c>
      <c r="J5" s="6" t="s">
        <v>26</v>
      </c>
      <c r="K5" s="6">
        <v>0.69370186916967946</v>
      </c>
    </row>
    <row r="6" spans="2:15" x14ac:dyDescent="0.3">
      <c r="B6" s="1" t="s">
        <v>78</v>
      </c>
      <c r="C6" s="1">
        <v>76.22</v>
      </c>
      <c r="D6" s="1">
        <v>4848.28</v>
      </c>
      <c r="F6" s="3">
        <f t="shared" si="0"/>
        <v>4.7455839704719782E-3</v>
      </c>
      <c r="G6" s="3">
        <f t="shared" si="0"/>
        <v>1.7769769902140631E-3</v>
      </c>
      <c r="H6" s="4">
        <f t="shared" si="1"/>
        <v>0</v>
      </c>
      <c r="J6" s="6" t="s">
        <v>27</v>
      </c>
      <c r="K6" s="6">
        <v>0.48122228328950711</v>
      </c>
    </row>
    <row r="7" spans="2:15" x14ac:dyDescent="0.3">
      <c r="B7" s="1" t="s">
        <v>79</v>
      </c>
      <c r="C7" s="1">
        <v>75.86</v>
      </c>
      <c r="D7" s="1">
        <v>4839.68</v>
      </c>
      <c r="F7" s="3">
        <f t="shared" si="0"/>
        <v>0</v>
      </c>
      <c r="G7" s="3">
        <f t="shared" si="0"/>
        <v>0</v>
      </c>
      <c r="H7" s="4">
        <f t="shared" si="1"/>
        <v>1.0445473593636567E-3</v>
      </c>
      <c r="J7" s="6" t="s">
        <v>28</v>
      </c>
      <c r="K7" s="6">
        <v>0.47720075060182887</v>
      </c>
    </row>
    <row r="8" spans="2:15" x14ac:dyDescent="0.3">
      <c r="B8" s="1" t="s">
        <v>80</v>
      </c>
      <c r="C8" s="1">
        <v>75.86</v>
      </c>
      <c r="D8" s="1">
        <v>4839.68</v>
      </c>
      <c r="F8" s="3">
        <f t="shared" si="0"/>
        <v>-2.8916929547844195E-3</v>
      </c>
      <c r="G8" s="3">
        <f t="shared" si="0"/>
        <v>1.0445473593636567E-3</v>
      </c>
      <c r="H8" s="4">
        <f t="shared" si="1"/>
        <v>1.6756933439809885E-4</v>
      </c>
      <c r="J8" s="6" t="s">
        <v>29</v>
      </c>
      <c r="K8" s="6">
        <v>1.0180595559618196E-2</v>
      </c>
    </row>
    <row r="9" spans="2:15" ht="15" thickBot="1" x14ac:dyDescent="0.35">
      <c r="B9" s="1" t="s">
        <v>81</v>
      </c>
      <c r="C9" s="1">
        <v>76.08</v>
      </c>
      <c r="D9" s="1">
        <v>4834.63</v>
      </c>
      <c r="F9" s="3">
        <f t="shared" si="0"/>
        <v>1.1702127659574346E-2</v>
      </c>
      <c r="G9" s="3">
        <f t="shared" si="0"/>
        <v>1.6756933439809885E-4</v>
      </c>
      <c r="H9" s="4">
        <f t="shared" si="1"/>
        <v>-3.3134772128853296E-3</v>
      </c>
      <c r="J9" s="7" t="s">
        <v>30</v>
      </c>
      <c r="K9" s="7">
        <v>261</v>
      </c>
    </row>
    <row r="10" spans="2:15" x14ac:dyDescent="0.3">
      <c r="B10" s="1" t="s">
        <v>82</v>
      </c>
      <c r="C10" s="1">
        <v>75.2</v>
      </c>
      <c r="D10" s="1">
        <v>4833.82</v>
      </c>
      <c r="F10" s="3">
        <f t="shared" si="0"/>
        <v>-6.2111801242236142E-3</v>
      </c>
      <c r="G10" s="3">
        <f t="shared" si="0"/>
        <v>-3.3134772128853296E-3</v>
      </c>
      <c r="H10" s="4">
        <f t="shared" si="1"/>
        <v>5.6233243550904977E-3</v>
      </c>
    </row>
    <row r="11" spans="2:15" ht="15" thickBot="1" x14ac:dyDescent="0.35">
      <c r="B11" s="1" t="s">
        <v>83</v>
      </c>
      <c r="C11" s="1">
        <v>75.67</v>
      </c>
      <c r="D11" s="1">
        <v>4849.8900000000003</v>
      </c>
      <c r="F11" s="3">
        <f t="shared" si="0"/>
        <v>1.0820197702377854E-2</v>
      </c>
      <c r="G11" s="3">
        <f t="shared" si="0"/>
        <v>5.6233243550904977E-3</v>
      </c>
      <c r="H11" s="4">
        <f t="shared" si="1"/>
        <v>-2.1724422595882364E-3</v>
      </c>
      <c r="J11" t="s">
        <v>31</v>
      </c>
    </row>
    <row r="12" spans="2:15" x14ac:dyDescent="0.3">
      <c r="B12" s="1" t="s">
        <v>84</v>
      </c>
      <c r="C12" s="1">
        <v>74.86</v>
      </c>
      <c r="D12" s="1">
        <v>4822.7700000000004</v>
      </c>
      <c r="F12" s="3">
        <f t="shared" si="0"/>
        <v>6.3180535018148021E-3</v>
      </c>
      <c r="G12" s="3">
        <f t="shared" si="0"/>
        <v>-2.1724422595882364E-3</v>
      </c>
      <c r="H12" s="4">
        <f t="shared" si="1"/>
        <v>2.9133284777860258E-3</v>
      </c>
      <c r="J12" s="8"/>
      <c r="K12" s="8" t="s">
        <v>36</v>
      </c>
      <c r="L12" s="8" t="s">
        <v>37</v>
      </c>
      <c r="M12" s="8" t="s">
        <v>38</v>
      </c>
      <c r="N12" s="8" t="s">
        <v>39</v>
      </c>
      <c r="O12" s="8" t="s">
        <v>40</v>
      </c>
    </row>
    <row r="13" spans="2:15" x14ac:dyDescent="0.3">
      <c r="B13" s="1" t="s">
        <v>85</v>
      </c>
      <c r="C13" s="1">
        <v>74.39</v>
      </c>
      <c r="D13" s="1">
        <v>4833.2700000000004</v>
      </c>
      <c r="F13" s="3">
        <f t="shared" si="0"/>
        <v>-2.1184210526315805E-2</v>
      </c>
      <c r="G13" s="3">
        <f t="shared" si="0"/>
        <v>2.9133284777860258E-3</v>
      </c>
      <c r="H13" s="4">
        <f t="shared" si="1"/>
        <v>1.0481753906282698E-2</v>
      </c>
      <c r="J13" s="6" t="s">
        <v>32</v>
      </c>
      <c r="K13" s="6">
        <v>2</v>
      </c>
      <c r="L13" s="6">
        <v>2.4804500821401666E-2</v>
      </c>
      <c r="M13" s="6">
        <v>1.2402250410700833E-2</v>
      </c>
      <c r="N13" s="6">
        <v>119.66141286478819</v>
      </c>
      <c r="O13" s="6">
        <v>1.7083994565596966E-37</v>
      </c>
    </row>
    <row r="14" spans="2:15" x14ac:dyDescent="0.3">
      <c r="B14" s="1" t="s">
        <v>86</v>
      </c>
      <c r="C14" s="1">
        <v>76</v>
      </c>
      <c r="D14" s="1">
        <v>4819.2299999999996</v>
      </c>
      <c r="F14" s="3">
        <f t="shared" si="0"/>
        <v>7.2895957587806315E-3</v>
      </c>
      <c r="G14" s="3">
        <f t="shared" si="0"/>
        <v>1.0481753906282698E-2</v>
      </c>
      <c r="H14" s="4">
        <f t="shared" si="1"/>
        <v>-7.2087712615037658E-3</v>
      </c>
      <c r="J14" s="6" t="s">
        <v>33</v>
      </c>
      <c r="K14" s="6">
        <v>258</v>
      </c>
      <c r="L14" s="6">
        <v>2.6740287694717573E-2</v>
      </c>
      <c r="M14" s="6">
        <v>1.0364452594851773E-4</v>
      </c>
      <c r="N14" s="6"/>
      <c r="O14" s="6"/>
    </row>
    <row r="15" spans="2:15" ht="15" thickBot="1" x14ac:dyDescent="0.35">
      <c r="B15" s="1" t="s">
        <v>87</v>
      </c>
      <c r="C15" s="1">
        <v>75.45</v>
      </c>
      <c r="D15" s="1">
        <v>4769.24</v>
      </c>
      <c r="F15" s="3">
        <f t="shared" si="0"/>
        <v>-2.6074609526268167E-2</v>
      </c>
      <c r="G15" s="3">
        <f t="shared" si="0"/>
        <v>-7.2087712615037658E-3</v>
      </c>
      <c r="H15" s="4">
        <f t="shared" si="1"/>
        <v>9.0531573674006438E-3</v>
      </c>
      <c r="J15" s="7" t="s">
        <v>34</v>
      </c>
      <c r="K15" s="7">
        <v>260</v>
      </c>
      <c r="L15" s="7">
        <v>5.1544788516119239E-2</v>
      </c>
      <c r="M15" s="7"/>
      <c r="N15" s="7"/>
      <c r="O15" s="7"/>
    </row>
    <row r="16" spans="2:15" ht="15" thickBot="1" x14ac:dyDescent="0.35">
      <c r="B16" s="1" t="s">
        <v>88</v>
      </c>
      <c r="C16" s="1">
        <v>77.47</v>
      </c>
      <c r="D16" s="1">
        <v>4803.87</v>
      </c>
      <c r="F16" s="3">
        <f t="shared" si="0"/>
        <v>1.4005235602094102E-2</v>
      </c>
      <c r="G16" s="3">
        <f t="shared" si="0"/>
        <v>9.0531573674006438E-3</v>
      </c>
      <c r="H16" s="4">
        <f t="shared" si="1"/>
        <v>-6.9268503611397136E-4</v>
      </c>
    </row>
    <row r="17" spans="2:18" x14ac:dyDescent="0.3">
      <c r="B17" s="1" t="s">
        <v>89</v>
      </c>
      <c r="C17" s="1">
        <v>76.400000000000006</v>
      </c>
      <c r="D17" s="1">
        <v>4760.7700000000004</v>
      </c>
      <c r="F17" s="3">
        <f t="shared" si="0"/>
        <v>9.1707061443746518E-4</v>
      </c>
      <c r="G17" s="3">
        <f t="shared" si="0"/>
        <v>-6.9268503611397136E-4</v>
      </c>
      <c r="H17" s="4">
        <f t="shared" si="1"/>
        <v>6.0374027553702359E-3</v>
      </c>
      <c r="J17" s="8"/>
      <c r="K17" s="8" t="s">
        <v>41</v>
      </c>
      <c r="L17" s="8" t="s">
        <v>29</v>
      </c>
      <c r="M17" s="8" t="s">
        <v>42</v>
      </c>
      <c r="N17" s="8" t="s">
        <v>43</v>
      </c>
      <c r="O17" s="8" t="s">
        <v>44</v>
      </c>
      <c r="P17" s="8" t="s">
        <v>45</v>
      </c>
      <c r="Q17" s="8" t="s">
        <v>46</v>
      </c>
      <c r="R17" s="8" t="s">
        <v>47</v>
      </c>
    </row>
    <row r="18" spans="2:18" x14ac:dyDescent="0.3">
      <c r="B18" s="1" t="s">
        <v>90</v>
      </c>
      <c r="C18" s="1">
        <v>76.33</v>
      </c>
      <c r="D18" s="1">
        <v>4764.07</v>
      </c>
      <c r="F18" s="3">
        <f t="shared" si="0"/>
        <v>1.6648907831646298E-2</v>
      </c>
      <c r="G18" s="3">
        <f t="shared" si="0"/>
        <v>6.0374027553702359E-3</v>
      </c>
      <c r="H18" s="4">
        <f t="shared" si="1"/>
        <v>8.6820939267941988E-3</v>
      </c>
      <c r="J18" s="6" t="s">
        <v>35</v>
      </c>
      <c r="K18" s="6">
        <v>-1.5909973358339463E-4</v>
      </c>
      <c r="L18" s="6">
        <v>6.3039777325019075E-4</v>
      </c>
      <c r="M18" s="6">
        <v>-0.2523799104859013</v>
      </c>
      <c r="N18" s="14">
        <v>0.80094837284586706</v>
      </c>
      <c r="O18" s="6">
        <v>-1.4004799025464385E-3</v>
      </c>
      <c r="P18" s="6">
        <v>1.0822804353796494E-3</v>
      </c>
      <c r="Q18" s="6">
        <v>-1.4004799025464385E-3</v>
      </c>
      <c r="R18" s="6">
        <v>1.0822804353796494E-3</v>
      </c>
    </row>
    <row r="19" spans="2:18" x14ac:dyDescent="0.3">
      <c r="B19" s="1" t="s">
        <v>91</v>
      </c>
      <c r="C19" s="1">
        <v>75.08</v>
      </c>
      <c r="D19" s="1">
        <v>4735.4799999999996</v>
      </c>
      <c r="F19" s="3">
        <f t="shared" si="0"/>
        <v>-2.6631158455392434E-4</v>
      </c>
      <c r="G19" s="3">
        <f t="shared" si="0"/>
        <v>8.6820939267941988E-3</v>
      </c>
      <c r="H19" s="4">
        <f t="shared" si="1"/>
        <v>1.355371615349088E-2</v>
      </c>
      <c r="J19" s="10" t="s">
        <v>19</v>
      </c>
      <c r="K19" s="6">
        <v>0.74603744764786595</v>
      </c>
      <c r="L19" s="6">
        <v>4.8401920343144653E-2</v>
      </c>
      <c r="M19" s="6">
        <v>15.413385302873216</v>
      </c>
      <c r="N19" s="14">
        <v>1.9217142416265148E-38</v>
      </c>
      <c r="O19" s="6">
        <v>0.65072431901176231</v>
      </c>
      <c r="P19" s="6">
        <v>0.84135057628396959</v>
      </c>
      <c r="Q19" s="6">
        <v>0.65072431901176231</v>
      </c>
      <c r="R19" s="6">
        <v>0.84135057628396959</v>
      </c>
    </row>
    <row r="20" spans="2:18" ht="15" thickBot="1" x14ac:dyDescent="0.35">
      <c r="B20" s="1" t="s">
        <v>92</v>
      </c>
      <c r="C20" s="1">
        <v>75.099999999999994</v>
      </c>
      <c r="D20" s="1">
        <v>4694.72</v>
      </c>
      <c r="F20" s="3">
        <f t="shared" si="0"/>
        <v>-5.9563203176704604E-3</v>
      </c>
      <c r="G20" s="3">
        <f t="shared" si="0"/>
        <v>1.355371615349088E-2</v>
      </c>
      <c r="H20" s="4">
        <f t="shared" si="1"/>
        <v>1.2596407772084151E-2</v>
      </c>
      <c r="J20" s="11" t="s">
        <v>20</v>
      </c>
      <c r="K20" s="7">
        <v>-0.10330445876893976</v>
      </c>
      <c r="L20" s="7">
        <v>4.8413781309760866E-2</v>
      </c>
      <c r="M20" s="7">
        <v>-2.1337820755618648</v>
      </c>
      <c r="N20" s="19">
        <v>3.3803951425422696E-2</v>
      </c>
      <c r="O20" s="7">
        <v>-0.1986409440369461</v>
      </c>
      <c r="P20" s="7">
        <v>-7.9679735009334368E-3</v>
      </c>
      <c r="Q20" s="7">
        <v>-0.1986409440369461</v>
      </c>
      <c r="R20" s="7">
        <v>-7.9679735009334368E-3</v>
      </c>
    </row>
    <row r="21" spans="2:18" x14ac:dyDescent="0.3">
      <c r="B21" s="1" t="s">
        <v>93</v>
      </c>
      <c r="C21" s="1">
        <v>75.55</v>
      </c>
      <c r="D21" s="1">
        <v>4631.9399999999996</v>
      </c>
      <c r="F21" s="3">
        <f t="shared" si="0"/>
        <v>-6.7052327110176391E-3</v>
      </c>
      <c r="G21" s="3">
        <f t="shared" si="0"/>
        <v>1.2596407772084151E-2</v>
      </c>
      <c r="H21" s="4">
        <f t="shared" si="1"/>
        <v>1.0046767149058722E-2</v>
      </c>
    </row>
    <row r="22" spans="2:18" x14ac:dyDescent="0.3">
      <c r="B22" s="1" t="s">
        <v>94</v>
      </c>
      <c r="C22" s="1">
        <v>76.06</v>
      </c>
      <c r="D22" s="1">
        <v>4574.32</v>
      </c>
      <c r="F22" s="3">
        <f t="shared" si="0"/>
        <v>1.0092961487383922E-2</v>
      </c>
      <c r="G22" s="3">
        <f t="shared" si="0"/>
        <v>1.0046767149058722E-2</v>
      </c>
      <c r="H22" s="4">
        <f t="shared" si="1"/>
        <v>-6.9705587629724786E-3</v>
      </c>
    </row>
    <row r="23" spans="2:18" x14ac:dyDescent="0.3">
      <c r="B23" s="1" t="s">
        <v>95</v>
      </c>
      <c r="C23" s="1">
        <v>75.3</v>
      </c>
      <c r="D23" s="1">
        <v>4528.82</v>
      </c>
      <c r="F23" s="3">
        <f t="shared" si="0"/>
        <v>1.8626929217668842E-3</v>
      </c>
      <c r="G23" s="3">
        <f t="shared" si="0"/>
        <v>-6.9705587629724786E-3</v>
      </c>
      <c r="H23" s="4">
        <f t="shared" si="1"/>
        <v>-3.8725826391226015E-3</v>
      </c>
    </row>
    <row r="24" spans="2:18" x14ac:dyDescent="0.3">
      <c r="B24" s="1" t="s">
        <v>96</v>
      </c>
      <c r="C24" s="1">
        <v>75.16</v>
      </c>
      <c r="D24" s="1">
        <v>4560.6099999999997</v>
      </c>
      <c r="F24" s="3">
        <f t="shared" si="0"/>
        <v>-1.2481934042832821E-2</v>
      </c>
      <c r="G24" s="3">
        <f t="shared" si="0"/>
        <v>-3.8725826391226015E-3</v>
      </c>
      <c r="H24" s="4">
        <f t="shared" si="1"/>
        <v>5.9057972606593179E-3</v>
      </c>
    </row>
    <row r="25" spans="2:18" x14ac:dyDescent="0.3">
      <c r="B25" s="1" t="s">
        <v>97</v>
      </c>
      <c r="C25" s="1">
        <v>76.11</v>
      </c>
      <c r="D25" s="1">
        <v>4578.34</v>
      </c>
      <c r="F25" s="3">
        <f t="shared" si="0"/>
        <v>-2.7515723270439274E-3</v>
      </c>
      <c r="G25" s="3">
        <f t="shared" si="0"/>
        <v>5.9057972606593179E-3</v>
      </c>
      <c r="H25" s="4">
        <f t="shared" si="1"/>
        <v>9.1056427492965941E-3</v>
      </c>
    </row>
    <row r="26" spans="2:18" x14ac:dyDescent="0.3">
      <c r="B26" s="1" t="s">
        <v>98</v>
      </c>
      <c r="C26" s="1">
        <v>76.319999999999993</v>
      </c>
      <c r="D26" s="1">
        <v>4551.46</v>
      </c>
      <c r="F26" s="3">
        <f t="shared" si="0"/>
        <v>1.570401916422659E-2</v>
      </c>
      <c r="G26" s="3">
        <f t="shared" si="0"/>
        <v>9.1056427492965941E-3</v>
      </c>
      <c r="H26" s="4">
        <f t="shared" si="1"/>
        <v>-8.7643150845994056E-3</v>
      </c>
    </row>
    <row r="27" spans="2:18" x14ac:dyDescent="0.3">
      <c r="B27" s="1" t="s">
        <v>99</v>
      </c>
      <c r="C27" s="1">
        <v>75.14</v>
      </c>
      <c r="D27" s="1">
        <v>4510.3900000000003</v>
      </c>
      <c r="F27" s="3">
        <f t="shared" si="0"/>
        <v>-1.5944724953494971E-3</v>
      </c>
      <c r="G27" s="3">
        <f t="shared" si="0"/>
        <v>-8.7643150845994056E-3</v>
      </c>
      <c r="H27" s="4">
        <f t="shared" si="1"/>
        <v>1.6972808284314578E-3</v>
      </c>
    </row>
    <row r="28" spans="2:18" x14ac:dyDescent="0.3">
      <c r="B28" s="1" t="s">
        <v>100</v>
      </c>
      <c r="C28" s="1">
        <v>75.260000000000005</v>
      </c>
      <c r="D28" s="1">
        <v>4550.2700000000004</v>
      </c>
      <c r="F28" s="3">
        <f t="shared" si="0"/>
        <v>9.1177259318853121E-3</v>
      </c>
      <c r="G28" s="3">
        <f t="shared" si="0"/>
        <v>1.6972808284314578E-3</v>
      </c>
      <c r="H28" s="4">
        <f t="shared" si="1"/>
        <v>2.9475338966398201E-3</v>
      </c>
    </row>
    <row r="29" spans="2:18" x14ac:dyDescent="0.3">
      <c r="B29" s="1" t="s">
        <v>101</v>
      </c>
      <c r="C29" s="1">
        <v>74.58</v>
      </c>
      <c r="D29" s="1">
        <v>4542.5600000000004</v>
      </c>
      <c r="F29" s="3">
        <f t="shared" si="0"/>
        <v>5.5278414453283631E-3</v>
      </c>
      <c r="G29" s="3">
        <f t="shared" si="0"/>
        <v>2.9475338966398201E-3</v>
      </c>
      <c r="H29" s="4">
        <f t="shared" si="1"/>
        <v>-4.2081194279245393E-3</v>
      </c>
    </row>
    <row r="30" spans="2:18" x14ac:dyDescent="0.3">
      <c r="B30" s="1" t="s">
        <v>102</v>
      </c>
      <c r="C30" s="1">
        <v>74.17</v>
      </c>
      <c r="D30" s="1">
        <v>4529.21</v>
      </c>
      <c r="F30" s="3">
        <f t="shared" si="0"/>
        <v>-1.0934791305507341E-2</v>
      </c>
      <c r="G30" s="3">
        <f t="shared" si="0"/>
        <v>-4.2081194279245393E-3</v>
      </c>
      <c r="H30" s="4">
        <f t="shared" si="1"/>
        <v>4.1438720587780864E-3</v>
      </c>
    </row>
    <row r="31" spans="2:18" x14ac:dyDescent="0.3">
      <c r="B31" s="1" t="s">
        <v>103</v>
      </c>
      <c r="C31" s="1">
        <v>74.989999999999995</v>
      </c>
      <c r="D31" s="1">
        <v>4548.3500000000004</v>
      </c>
      <c r="F31" s="3">
        <f t="shared" si="0"/>
        <v>-9.379128137384507E-3</v>
      </c>
      <c r="G31" s="3">
        <f t="shared" si="0"/>
        <v>4.1438720587780864E-3</v>
      </c>
      <c r="H31" s="4">
        <f t="shared" si="1"/>
        <v>5.6012521229478196E-3</v>
      </c>
    </row>
    <row r="32" spans="2:18" x14ac:dyDescent="0.3">
      <c r="B32" s="1" t="s">
        <v>104</v>
      </c>
      <c r="C32" s="1">
        <v>75.7</v>
      </c>
      <c r="D32" s="1">
        <v>4529.58</v>
      </c>
      <c r="F32" s="3">
        <f t="shared" si="0"/>
        <v>-4.6022353714660902E-3</v>
      </c>
      <c r="G32" s="3">
        <f t="shared" si="0"/>
        <v>5.6012521229478196E-3</v>
      </c>
      <c r="H32" s="4">
        <f t="shared" si="1"/>
        <v>-5.1725242227410595E-3</v>
      </c>
    </row>
    <row r="33" spans="2:8" x14ac:dyDescent="0.3">
      <c r="B33" s="1" t="s">
        <v>105</v>
      </c>
      <c r="C33" s="1">
        <v>76.05</v>
      </c>
      <c r="D33" s="1">
        <v>4504.3500000000004</v>
      </c>
      <c r="F33" s="3">
        <f t="shared" si="0"/>
        <v>-1.5279036643791377E-2</v>
      </c>
      <c r="G33" s="3">
        <f t="shared" si="0"/>
        <v>-5.1725242227410595E-3</v>
      </c>
      <c r="H33" s="4">
        <f t="shared" si="1"/>
        <v>5.9162789871010091E-3</v>
      </c>
    </row>
    <row r="34" spans="2:8" x14ac:dyDescent="0.3">
      <c r="B34" s="1" t="s">
        <v>106</v>
      </c>
      <c r="C34" s="1">
        <v>77.23</v>
      </c>
      <c r="D34" s="1">
        <v>4527.7700000000004</v>
      </c>
      <c r="F34" s="3">
        <f t="shared" si="0"/>
        <v>-4.6397731666452113E-3</v>
      </c>
      <c r="G34" s="3">
        <f t="shared" si="0"/>
        <v>5.9162789871010091E-3</v>
      </c>
      <c r="H34" s="4">
        <f t="shared" si="1"/>
        <v>-7.8011167125533465E-3</v>
      </c>
    </row>
    <row r="35" spans="2:8" x14ac:dyDescent="0.3">
      <c r="B35" s="1" t="s">
        <v>107</v>
      </c>
      <c r="C35" s="1">
        <v>77.59</v>
      </c>
      <c r="D35" s="1">
        <v>4501.1400000000003</v>
      </c>
      <c r="F35" s="3">
        <f t="shared" si="0"/>
        <v>2.9731127197518692E-3</v>
      </c>
      <c r="G35" s="3">
        <f t="shared" si="0"/>
        <v>-7.8011167125533465E-3</v>
      </c>
      <c r="H35" s="4">
        <f t="shared" si="1"/>
        <v>6.2059864036108081E-3</v>
      </c>
    </row>
    <row r="36" spans="2:8" x14ac:dyDescent="0.3">
      <c r="B36" s="1" t="s">
        <v>108</v>
      </c>
      <c r="C36" s="1">
        <v>77.36</v>
      </c>
      <c r="D36" s="1">
        <v>4536.53</v>
      </c>
      <c r="F36" s="3">
        <f t="shared" si="0"/>
        <v>2.3322104172063263E-3</v>
      </c>
      <c r="G36" s="3">
        <f t="shared" si="0"/>
        <v>6.2059864036108081E-3</v>
      </c>
      <c r="H36" s="4">
        <f t="shared" si="1"/>
        <v>4.294684881951838E-3</v>
      </c>
    </row>
    <row r="37" spans="2:8" x14ac:dyDescent="0.3">
      <c r="B37" s="1" t="s">
        <v>109</v>
      </c>
      <c r="C37" s="1">
        <v>77.180000000000007</v>
      </c>
      <c r="D37" s="1">
        <v>4508.55</v>
      </c>
      <c r="F37" s="3">
        <f t="shared" si="0"/>
        <v>1.4591823320625918E-2</v>
      </c>
      <c r="G37" s="3">
        <f t="shared" si="0"/>
        <v>4.294684881951838E-3</v>
      </c>
      <c r="H37" s="4">
        <f t="shared" si="1"/>
        <v>-9.1989538617728295E-3</v>
      </c>
    </row>
    <row r="38" spans="2:8" x14ac:dyDescent="0.3">
      <c r="B38" s="1" t="s">
        <v>110</v>
      </c>
      <c r="C38" s="1">
        <v>76.069999999999993</v>
      </c>
      <c r="D38" s="1">
        <v>4489.2700000000004</v>
      </c>
      <c r="F38" s="3">
        <f t="shared" si="0"/>
        <v>-1.1821252273317873E-2</v>
      </c>
      <c r="G38" s="3">
        <f t="shared" si="0"/>
        <v>-9.1989538617728295E-3</v>
      </c>
      <c r="H38" s="4">
        <f t="shared" si="1"/>
        <v>-2.757797987445687E-3</v>
      </c>
    </row>
    <row r="39" spans="2:8" x14ac:dyDescent="0.3">
      <c r="B39" s="1" t="s">
        <v>111</v>
      </c>
      <c r="C39" s="1">
        <v>76.98</v>
      </c>
      <c r="D39" s="1">
        <v>4530.95</v>
      </c>
      <c r="F39" s="3">
        <f t="shared" si="0"/>
        <v>-2.2034996759559E-3</v>
      </c>
      <c r="G39" s="3">
        <f t="shared" si="0"/>
        <v>-2.757797987445687E-3</v>
      </c>
      <c r="H39" s="4">
        <f t="shared" si="1"/>
        <v>1.4874164877850315E-2</v>
      </c>
    </row>
    <row r="40" spans="2:8" x14ac:dyDescent="0.3">
      <c r="B40" s="1" t="s">
        <v>112</v>
      </c>
      <c r="C40" s="1">
        <v>77.150000000000006</v>
      </c>
      <c r="D40" s="1">
        <v>4543.4799999999996</v>
      </c>
      <c r="F40" s="3">
        <f t="shared" si="0"/>
        <v>5.844423103306351E-2</v>
      </c>
      <c r="G40" s="3">
        <f t="shared" si="0"/>
        <v>1.4874164877850315E-2</v>
      </c>
      <c r="H40" s="4">
        <f t="shared" si="1"/>
        <v>3.5147415163152562E-3</v>
      </c>
    </row>
    <row r="41" spans="2:8" x14ac:dyDescent="0.3">
      <c r="B41" s="1" t="s">
        <v>113</v>
      </c>
      <c r="C41" s="1">
        <v>72.89</v>
      </c>
      <c r="D41" s="1">
        <v>4476.8900000000003</v>
      </c>
      <c r="F41" s="3">
        <f t="shared" si="0"/>
        <v>8.5789400857894105E-3</v>
      </c>
      <c r="G41" s="3">
        <f t="shared" si="0"/>
        <v>3.5147415163152562E-3</v>
      </c>
      <c r="H41" s="4">
        <f t="shared" si="1"/>
        <v>1.9132099436659722E-2</v>
      </c>
    </row>
    <row r="42" spans="2:8" x14ac:dyDescent="0.3">
      <c r="B42" s="1" t="s">
        <v>114</v>
      </c>
      <c r="C42" s="1">
        <v>72.27</v>
      </c>
      <c r="D42" s="1">
        <v>4461.21</v>
      </c>
      <c r="F42" s="3">
        <f t="shared" si="0"/>
        <v>9.9217439910563865E-3</v>
      </c>
      <c r="G42" s="3">
        <f t="shared" si="0"/>
        <v>1.9132099436659722E-2</v>
      </c>
      <c r="H42" s="4">
        <f t="shared" si="1"/>
        <v>-7.7566822616328412E-3</v>
      </c>
    </row>
    <row r="43" spans="2:8" x14ac:dyDescent="0.3">
      <c r="B43" s="1" t="s">
        <v>115</v>
      </c>
      <c r="C43" s="1">
        <v>71.56</v>
      </c>
      <c r="D43" s="1">
        <v>4377.46</v>
      </c>
      <c r="F43" s="3">
        <f t="shared" si="0"/>
        <v>-1.0098215520819021E-2</v>
      </c>
      <c r="G43" s="3">
        <f t="shared" si="0"/>
        <v>-7.7566822616328412E-3</v>
      </c>
      <c r="H43" s="4">
        <f t="shared" si="1"/>
        <v>-6.7728731705873901E-4</v>
      </c>
    </row>
    <row r="44" spans="2:8" x14ac:dyDescent="0.3">
      <c r="B44" s="1" t="s">
        <v>116</v>
      </c>
      <c r="C44" s="1">
        <v>72.290000000000006</v>
      </c>
      <c r="D44" s="1">
        <v>4411.68</v>
      </c>
      <c r="F44" s="3">
        <f t="shared" si="0"/>
        <v>6.1238691718861205E-3</v>
      </c>
      <c r="G44" s="3">
        <f t="shared" si="0"/>
        <v>-6.7728731705873901E-4</v>
      </c>
      <c r="H44" s="4">
        <f t="shared" si="1"/>
        <v>-1.2439936648263594E-2</v>
      </c>
    </row>
    <row r="45" spans="2:8" x14ac:dyDescent="0.3">
      <c r="B45" s="1" t="s">
        <v>117</v>
      </c>
      <c r="C45" s="1">
        <v>71.849999999999994</v>
      </c>
      <c r="D45" s="1">
        <v>4414.67</v>
      </c>
      <c r="F45" s="3">
        <f t="shared" si="0"/>
        <v>1.1259676284306686E-2</v>
      </c>
      <c r="G45" s="3">
        <f t="shared" si="0"/>
        <v>-1.2439936648263594E-2</v>
      </c>
      <c r="H45" s="4">
        <f t="shared" si="1"/>
        <v>-8.6444338982450963E-3</v>
      </c>
    </row>
    <row r="46" spans="2:8" x14ac:dyDescent="0.3">
      <c r="B46" s="1" t="s">
        <v>118</v>
      </c>
      <c r="C46" s="1">
        <v>71.05</v>
      </c>
      <c r="D46" s="1">
        <v>4470.28</v>
      </c>
      <c r="F46" s="3">
        <f t="shared" si="0"/>
        <v>1.2683201803833644E-3</v>
      </c>
      <c r="G46" s="3">
        <f t="shared" si="0"/>
        <v>-8.6444338982450963E-3</v>
      </c>
      <c r="H46" s="4">
        <f t="shared" si="1"/>
        <v>-8.6444560720048136E-3</v>
      </c>
    </row>
    <row r="47" spans="2:8" x14ac:dyDescent="0.3">
      <c r="B47" s="1" t="s">
        <v>119</v>
      </c>
      <c r="C47" s="1">
        <v>70.959999999999994</v>
      </c>
      <c r="D47" s="1">
        <v>4509.26</v>
      </c>
      <c r="F47" s="3">
        <f t="shared" si="0"/>
        <v>-6.5798684026321386E-3</v>
      </c>
      <c r="G47" s="3">
        <f t="shared" si="0"/>
        <v>-8.6444560720048136E-3</v>
      </c>
      <c r="H47" s="4">
        <f t="shared" si="1"/>
        <v>3.3108565655763922E-3</v>
      </c>
    </row>
    <row r="48" spans="2:8" x14ac:dyDescent="0.3">
      <c r="B48" s="1" t="s">
        <v>120</v>
      </c>
      <c r="C48" s="1">
        <v>71.430000000000007</v>
      </c>
      <c r="D48" s="1">
        <v>4548.58</v>
      </c>
      <c r="F48" s="3">
        <f t="shared" si="0"/>
        <v>3.7322102817310521E-2</v>
      </c>
      <c r="G48" s="3">
        <f t="shared" si="0"/>
        <v>3.3108565655763922E-3</v>
      </c>
      <c r="H48" s="4">
        <f t="shared" si="1"/>
        <v>-2.2493764596143162E-4</v>
      </c>
    </row>
    <row r="49" spans="2:8" x14ac:dyDescent="0.3">
      <c r="B49" s="1" t="s">
        <v>121</v>
      </c>
      <c r="C49" s="1">
        <v>68.86</v>
      </c>
      <c r="D49" s="1">
        <v>4533.57</v>
      </c>
      <c r="F49" s="3">
        <f t="shared" si="0"/>
        <v>1.1011598884157925E-2</v>
      </c>
      <c r="G49" s="3">
        <f t="shared" si="0"/>
        <v>-2.2493764596143162E-4</v>
      </c>
      <c r="H49" s="4">
        <f t="shared" si="1"/>
        <v>-1.3763973185577649E-3</v>
      </c>
    </row>
    <row r="50" spans="2:8" x14ac:dyDescent="0.3">
      <c r="B50" s="1" t="s">
        <v>122</v>
      </c>
      <c r="C50" s="1">
        <v>68.11</v>
      </c>
      <c r="D50" s="1">
        <v>4534.59</v>
      </c>
      <c r="F50" s="3">
        <f t="shared" si="0"/>
        <v>-5.983654407472172E-3</v>
      </c>
      <c r="G50" s="3">
        <f t="shared" si="0"/>
        <v>-1.3763973185577649E-3</v>
      </c>
      <c r="H50" s="4">
        <f t="shared" si="1"/>
        <v>-2.5787575396807316E-3</v>
      </c>
    </row>
    <row r="51" spans="2:8" x14ac:dyDescent="0.3">
      <c r="B51" s="1" t="s">
        <v>123</v>
      </c>
      <c r="C51" s="1">
        <v>68.52</v>
      </c>
      <c r="D51" s="1">
        <v>4540.84</v>
      </c>
      <c r="F51" s="3">
        <f t="shared" si="0"/>
        <v>-9.8265895953758564E-3</v>
      </c>
      <c r="G51" s="3">
        <f t="shared" si="0"/>
        <v>-2.5787575396807316E-3</v>
      </c>
      <c r="H51" s="4">
        <f t="shared" si="1"/>
        <v>3.6397145546696041E-3</v>
      </c>
    </row>
    <row r="52" spans="2:8" x14ac:dyDescent="0.3">
      <c r="B52" s="1" t="s">
        <v>124</v>
      </c>
      <c r="C52" s="1">
        <v>69.2</v>
      </c>
      <c r="D52" s="1">
        <v>4552.58</v>
      </c>
      <c r="F52" s="3">
        <f t="shared" si="0"/>
        <v>0</v>
      </c>
      <c r="G52" s="3">
        <f t="shared" si="0"/>
        <v>3.6397145546696041E-3</v>
      </c>
      <c r="H52" s="4">
        <f t="shared" si="1"/>
        <v>-8.92046906249222E-4</v>
      </c>
    </row>
    <row r="53" spans="2:8" x14ac:dyDescent="0.3">
      <c r="B53" s="1" t="s">
        <v>125</v>
      </c>
      <c r="C53" s="1">
        <v>69.2</v>
      </c>
      <c r="D53" s="1">
        <v>4536.07</v>
      </c>
      <c r="F53" s="3">
        <f t="shared" si="0"/>
        <v>-2.8818443804035088E-3</v>
      </c>
      <c r="G53" s="3">
        <f t="shared" si="0"/>
        <v>-8.92046906249222E-4</v>
      </c>
      <c r="H53" s="4">
        <f t="shared" si="1"/>
        <v>4.3846647346414969E-3</v>
      </c>
    </row>
    <row r="54" spans="2:8" x14ac:dyDescent="0.3">
      <c r="B54" s="1" t="s">
        <v>126</v>
      </c>
      <c r="C54" s="1">
        <v>69.400000000000006</v>
      </c>
      <c r="D54" s="1">
        <v>4540.12</v>
      </c>
      <c r="F54" s="3">
        <f t="shared" si="0"/>
        <v>1.2842965557501529E-2</v>
      </c>
      <c r="G54" s="3">
        <f t="shared" si="0"/>
        <v>4.3846647346414969E-3</v>
      </c>
      <c r="H54" s="4">
        <f t="shared" si="1"/>
        <v>2.5261094144706231E-3</v>
      </c>
    </row>
    <row r="55" spans="2:8" x14ac:dyDescent="0.3">
      <c r="B55" s="1" t="s">
        <v>127</v>
      </c>
      <c r="C55" s="1">
        <v>68.52</v>
      </c>
      <c r="D55" s="1">
        <v>4520.3</v>
      </c>
      <c r="F55" s="3">
        <f t="shared" si="0"/>
        <v>-4.937554458321336E-3</v>
      </c>
      <c r="G55" s="3">
        <f t="shared" si="0"/>
        <v>2.5261094144706231E-3</v>
      </c>
      <c r="H55" s="4">
        <f t="shared" si="1"/>
        <v>1.3185835338847651E-2</v>
      </c>
    </row>
    <row r="56" spans="2:8" x14ac:dyDescent="0.3">
      <c r="B56" s="1" t="s">
        <v>128</v>
      </c>
      <c r="C56" s="1">
        <v>68.86</v>
      </c>
      <c r="D56" s="1">
        <v>4508.91</v>
      </c>
      <c r="F56" s="3">
        <f t="shared" si="0"/>
        <v>1.4437242192103739E-2</v>
      </c>
      <c r="G56" s="3">
        <f t="shared" si="0"/>
        <v>1.3185835338847651E-2</v>
      </c>
      <c r="H56" s="4">
        <f t="shared" si="1"/>
        <v>-4.6276828930065239E-3</v>
      </c>
    </row>
    <row r="57" spans="2:8" x14ac:dyDescent="0.3">
      <c r="B57" s="1" t="s">
        <v>129</v>
      </c>
      <c r="C57" s="1">
        <v>67.88</v>
      </c>
      <c r="D57" s="1">
        <v>4450.2299999999996</v>
      </c>
      <c r="F57" s="3">
        <f t="shared" si="0"/>
        <v>-9.0510948905110356E-3</v>
      </c>
      <c r="G57" s="3">
        <f t="shared" si="0"/>
        <v>-4.6276828930065239E-3</v>
      </c>
      <c r="H57" s="4">
        <f t="shared" si="1"/>
        <v>1.4925644186262854E-2</v>
      </c>
    </row>
    <row r="58" spans="2:8" x14ac:dyDescent="0.3">
      <c r="B58" s="1" t="s">
        <v>130</v>
      </c>
      <c r="C58" s="1">
        <v>68.5</v>
      </c>
      <c r="D58" s="1">
        <v>4470.92</v>
      </c>
      <c r="F58" s="3">
        <f t="shared" si="0"/>
        <v>4.9882629107982357E-3</v>
      </c>
      <c r="G58" s="3">
        <f t="shared" si="0"/>
        <v>1.4925644186262854E-2</v>
      </c>
      <c r="H58" s="4">
        <f t="shared" si="1"/>
        <v>-1.0572206350061952E-2</v>
      </c>
    </row>
    <row r="59" spans="2:8" x14ac:dyDescent="0.3">
      <c r="B59" s="1" t="s">
        <v>131</v>
      </c>
      <c r="C59" s="1">
        <v>68.16</v>
      </c>
      <c r="D59" s="1">
        <v>4405.17</v>
      </c>
      <c r="F59" s="3">
        <f t="shared" si="0"/>
        <v>-4.6728971962617383E-3</v>
      </c>
      <c r="G59" s="3">
        <f t="shared" si="0"/>
        <v>-1.0572206350061952E-2</v>
      </c>
      <c r="H59" s="4">
        <f t="shared" si="1"/>
        <v>-4.3607186464329484E-3</v>
      </c>
    </row>
    <row r="60" spans="2:8" x14ac:dyDescent="0.3">
      <c r="B60" s="1" t="s">
        <v>132</v>
      </c>
      <c r="C60" s="1">
        <v>68.48</v>
      </c>
      <c r="D60" s="1">
        <v>4452.24</v>
      </c>
      <c r="F60" s="3">
        <f t="shared" si="0"/>
        <v>-1.1547344110854452E-2</v>
      </c>
      <c r="G60" s="3">
        <f t="shared" si="0"/>
        <v>-4.3607186464329484E-3</v>
      </c>
      <c r="H60" s="4">
        <f t="shared" si="1"/>
        <v>-5.6745662914753359E-3</v>
      </c>
    </row>
    <row r="61" spans="2:8" x14ac:dyDescent="0.3">
      <c r="B61" s="1" t="s">
        <v>133</v>
      </c>
      <c r="C61" s="1">
        <v>69.28</v>
      </c>
      <c r="D61" s="1">
        <v>4471.74</v>
      </c>
      <c r="F61" s="3">
        <f t="shared" si="0"/>
        <v>-5.0265690076115588E-3</v>
      </c>
      <c r="G61" s="3">
        <f t="shared" si="0"/>
        <v>-5.6745662914753359E-3</v>
      </c>
      <c r="H61" s="4">
        <f t="shared" si="1"/>
        <v>1.0640664642655784E-2</v>
      </c>
    </row>
    <row r="62" spans="2:8" x14ac:dyDescent="0.3">
      <c r="B62" s="1" t="s">
        <v>134</v>
      </c>
      <c r="C62" s="1">
        <v>69.63</v>
      </c>
      <c r="D62" s="1">
        <v>4497.26</v>
      </c>
      <c r="F62" s="3">
        <f t="shared" si="0"/>
        <v>1.206395348837197E-2</v>
      </c>
      <c r="G62" s="3">
        <f t="shared" si="0"/>
        <v>1.0640664642655784E-2</v>
      </c>
      <c r="H62" s="4">
        <f t="shared" si="1"/>
        <v>-6.7386888685521118E-3</v>
      </c>
    </row>
    <row r="63" spans="2:8" x14ac:dyDescent="0.3">
      <c r="B63" s="1" t="s">
        <v>135</v>
      </c>
      <c r="C63" s="1">
        <v>68.8</v>
      </c>
      <c r="D63" s="1">
        <v>4449.91</v>
      </c>
      <c r="F63" s="3">
        <f t="shared" si="0"/>
        <v>2.9078220412914746E-4</v>
      </c>
      <c r="G63" s="3">
        <f t="shared" si="0"/>
        <v>-6.7386888685521118E-3</v>
      </c>
      <c r="H63" s="4">
        <f t="shared" si="1"/>
        <v>-2.1937883495360966E-3</v>
      </c>
    </row>
    <row r="64" spans="2:8" x14ac:dyDescent="0.3">
      <c r="B64" s="1" t="s">
        <v>136</v>
      </c>
      <c r="C64" s="1">
        <v>68.78</v>
      </c>
      <c r="D64" s="1">
        <v>4480.1000000000004</v>
      </c>
      <c r="F64" s="3">
        <f t="shared" si="0"/>
        <v>5.8190282222869705E-4</v>
      </c>
      <c r="G64" s="3">
        <f t="shared" si="0"/>
        <v>-2.1937883495360966E-3</v>
      </c>
      <c r="H64" s="4">
        <f t="shared" si="1"/>
        <v>-2.9179963092010874E-3</v>
      </c>
    </row>
    <row r="65" spans="2:8" x14ac:dyDescent="0.3">
      <c r="B65" s="1" t="s">
        <v>137</v>
      </c>
      <c r="C65" s="1">
        <v>68.739999999999995</v>
      </c>
      <c r="D65" s="1">
        <v>4489.95</v>
      </c>
      <c r="F65" s="3">
        <f t="shared" si="0"/>
        <v>-3.623713581678456E-3</v>
      </c>
      <c r="G65" s="3">
        <f t="shared" si="0"/>
        <v>-2.9179963092010874E-3</v>
      </c>
      <c r="H65" s="4">
        <f t="shared" si="1"/>
        <v>1.112143992671033E-2</v>
      </c>
    </row>
    <row r="66" spans="2:8" x14ac:dyDescent="0.3">
      <c r="B66" s="1" t="s">
        <v>138</v>
      </c>
      <c r="C66" s="1">
        <v>68.989999999999995</v>
      </c>
      <c r="D66" s="1">
        <v>4503.09</v>
      </c>
      <c r="F66" s="3">
        <f t="shared" si="0"/>
        <v>1.099062133645945E-2</v>
      </c>
      <c r="G66" s="3">
        <f t="shared" si="0"/>
        <v>1.112143992671033E-2</v>
      </c>
      <c r="H66" s="4">
        <f t="shared" si="1"/>
        <v>1.1914771168952676E-3</v>
      </c>
    </row>
    <row r="67" spans="2:8" x14ac:dyDescent="0.3">
      <c r="B67" s="1" t="s">
        <v>139</v>
      </c>
      <c r="C67" s="1">
        <v>68.239999999999995</v>
      </c>
      <c r="D67" s="1">
        <v>4453.5600000000004</v>
      </c>
      <c r="F67" s="3">
        <f t="shared" si="0"/>
        <v>8.8704908338259614E-3</v>
      </c>
      <c r="G67" s="3">
        <f t="shared" si="0"/>
        <v>1.1914771168952676E-3</v>
      </c>
      <c r="H67" s="4">
        <f t="shared" si="1"/>
        <v>9.9463527039689303E-4</v>
      </c>
    </row>
    <row r="68" spans="2:8" x14ac:dyDescent="0.3">
      <c r="B68" s="1" t="s">
        <v>140</v>
      </c>
      <c r="C68" s="1">
        <v>67.64</v>
      </c>
      <c r="D68" s="1">
        <v>4448.26</v>
      </c>
      <c r="F68" s="3">
        <f t="shared" ref="F68:G131" si="2">+C68/C69-1</f>
        <v>-5.7327649566367711E-3</v>
      </c>
      <c r="G68" s="3">
        <f t="shared" si="2"/>
        <v>9.9463527039689303E-4</v>
      </c>
      <c r="H68" s="4">
        <f t="shared" ref="H68:H131" si="3">+G69</f>
        <v>2.5696849372243147E-3</v>
      </c>
    </row>
    <row r="69" spans="2:8" x14ac:dyDescent="0.3">
      <c r="B69" s="1" t="s">
        <v>141</v>
      </c>
      <c r="C69" s="1">
        <v>68.03</v>
      </c>
      <c r="D69" s="1">
        <v>4443.84</v>
      </c>
      <c r="F69" s="3">
        <f t="shared" si="2"/>
        <v>-4.2447306791567607E-3</v>
      </c>
      <c r="G69" s="3">
        <f t="shared" si="2"/>
        <v>2.5696849372243147E-3</v>
      </c>
      <c r="H69" s="4">
        <f t="shared" si="3"/>
        <v>7.6773031909571632E-3</v>
      </c>
    </row>
    <row r="70" spans="2:8" x14ac:dyDescent="0.3">
      <c r="B70" s="1" t="s">
        <v>142</v>
      </c>
      <c r="C70" s="1">
        <v>68.319999999999993</v>
      </c>
      <c r="D70" s="1">
        <v>4432.45</v>
      </c>
      <c r="F70" s="3">
        <f t="shared" si="2"/>
        <v>5.5931704445097985E-3</v>
      </c>
      <c r="G70" s="3">
        <f t="shared" si="2"/>
        <v>7.6773031909571632E-3</v>
      </c>
      <c r="H70" s="4">
        <f t="shared" si="3"/>
        <v>-2.08037932325289E-3</v>
      </c>
    </row>
    <row r="71" spans="2:8" x14ac:dyDescent="0.3">
      <c r="B71" s="1" t="s">
        <v>143</v>
      </c>
      <c r="C71" s="1">
        <v>67.94</v>
      </c>
      <c r="D71" s="1">
        <v>4398.68</v>
      </c>
      <c r="F71" s="3">
        <f t="shared" si="2"/>
        <v>5.1782808107707634E-3</v>
      </c>
      <c r="G71" s="3">
        <f t="shared" si="2"/>
        <v>-2.08037932325289E-3</v>
      </c>
      <c r="H71" s="4">
        <f t="shared" si="3"/>
        <v>-1.8009708846010608E-2</v>
      </c>
    </row>
    <row r="72" spans="2:8" x14ac:dyDescent="0.3">
      <c r="B72" s="1" t="s">
        <v>144</v>
      </c>
      <c r="C72" s="1">
        <v>67.59</v>
      </c>
      <c r="D72" s="1">
        <v>4407.8500000000004</v>
      </c>
      <c r="F72" s="3">
        <f t="shared" si="2"/>
        <v>-1.2563915266617931E-2</v>
      </c>
      <c r="G72" s="3">
        <f t="shared" si="2"/>
        <v>-1.8009708846010608E-2</v>
      </c>
      <c r="H72" s="4">
        <f t="shared" si="3"/>
        <v>-4.685331121862979E-3</v>
      </c>
    </row>
    <row r="73" spans="2:8" x14ac:dyDescent="0.3">
      <c r="B73" s="1" t="s">
        <v>145</v>
      </c>
      <c r="C73" s="1">
        <v>68.45</v>
      </c>
      <c r="D73" s="1">
        <v>4488.6899999999996</v>
      </c>
      <c r="F73" s="3">
        <f t="shared" si="2"/>
        <v>-6.963586246917175E-3</v>
      </c>
      <c r="G73" s="3">
        <f t="shared" si="2"/>
        <v>-4.685331121862979E-3</v>
      </c>
      <c r="H73" s="4">
        <f t="shared" si="3"/>
        <v>2.2739281786123167E-2</v>
      </c>
    </row>
    <row r="74" spans="2:8" x14ac:dyDescent="0.3">
      <c r="B74" s="1" t="s">
        <v>146</v>
      </c>
      <c r="C74" s="1">
        <v>68.930000000000007</v>
      </c>
      <c r="D74" s="1">
        <v>4509.82</v>
      </c>
      <c r="F74" s="3">
        <f t="shared" si="2"/>
        <v>3.4939583636630633E-3</v>
      </c>
      <c r="G74" s="3">
        <f t="shared" si="2"/>
        <v>2.2739281786123167E-2</v>
      </c>
      <c r="H74" s="4">
        <f t="shared" si="3"/>
        <v>4.7737319418492685E-3</v>
      </c>
    </row>
    <row r="75" spans="2:8" x14ac:dyDescent="0.3">
      <c r="B75" s="1" t="s">
        <v>147</v>
      </c>
      <c r="C75" s="1">
        <v>68.69</v>
      </c>
      <c r="D75" s="1">
        <v>4409.55</v>
      </c>
      <c r="F75" s="3">
        <f t="shared" si="2"/>
        <v>-1.6325361592438803E-2</v>
      </c>
      <c r="G75" s="3">
        <f t="shared" si="2"/>
        <v>4.7737319418492685E-3</v>
      </c>
      <c r="H75" s="4">
        <f t="shared" si="3"/>
        <v>-1.2721343410274644E-3</v>
      </c>
    </row>
    <row r="76" spans="2:8" x14ac:dyDescent="0.3">
      <c r="B76" s="1" t="s">
        <v>148</v>
      </c>
      <c r="C76" s="1">
        <v>69.83</v>
      </c>
      <c r="D76" s="1">
        <v>4388.6000000000004</v>
      </c>
      <c r="F76" s="3">
        <f t="shared" si="2"/>
        <v>2.8723251472067002E-3</v>
      </c>
      <c r="G76" s="3">
        <f t="shared" si="2"/>
        <v>-1.2721343410274644E-3</v>
      </c>
      <c r="H76" s="4">
        <f t="shared" si="3"/>
        <v>1.4250597237128959E-2</v>
      </c>
    </row>
    <row r="77" spans="2:8" x14ac:dyDescent="0.3">
      <c r="B77" s="1" t="s">
        <v>149</v>
      </c>
      <c r="C77" s="1">
        <v>69.63</v>
      </c>
      <c r="D77" s="1">
        <v>4394.1899999999996</v>
      </c>
      <c r="F77" s="3">
        <f t="shared" si="2"/>
        <v>8.9842051876538598E-3</v>
      </c>
      <c r="G77" s="3">
        <f t="shared" si="2"/>
        <v>1.4250597237128959E-2</v>
      </c>
      <c r="H77" s="4">
        <f t="shared" si="3"/>
        <v>-9.3226501296528319E-3</v>
      </c>
    </row>
    <row r="78" spans="2:8" x14ac:dyDescent="0.3">
      <c r="B78" s="1" t="s">
        <v>150</v>
      </c>
      <c r="C78" s="1">
        <v>69.010000000000005</v>
      </c>
      <c r="D78" s="1">
        <v>4332.45</v>
      </c>
      <c r="F78" s="3">
        <f t="shared" si="2"/>
        <v>5.7996230245049851E-4</v>
      </c>
      <c r="G78" s="3">
        <f t="shared" si="2"/>
        <v>-9.3226501296528319E-3</v>
      </c>
      <c r="H78" s="4">
        <f t="shared" si="3"/>
        <v>6.7730524042053375E-4</v>
      </c>
    </row>
    <row r="79" spans="2:8" x14ac:dyDescent="0.3">
      <c r="B79" s="1" t="s">
        <v>151</v>
      </c>
      <c r="C79" s="1">
        <v>68.97</v>
      </c>
      <c r="D79" s="1">
        <v>4373.22</v>
      </c>
      <c r="F79" s="3">
        <f t="shared" si="2"/>
        <v>-1.2174162131194377E-2</v>
      </c>
      <c r="G79" s="3">
        <f t="shared" si="2"/>
        <v>6.7730524042053375E-4</v>
      </c>
      <c r="H79" s="4">
        <f t="shared" si="3"/>
        <v>-3.8566915421751613E-3</v>
      </c>
    </row>
    <row r="80" spans="2:8" x14ac:dyDescent="0.3">
      <c r="B80" s="1" t="s">
        <v>152</v>
      </c>
      <c r="C80" s="1">
        <v>69.819999999999993</v>
      </c>
      <c r="D80" s="1">
        <v>4370.26</v>
      </c>
      <c r="F80" s="3">
        <f t="shared" si="2"/>
        <v>7.5036075036074568E-3</v>
      </c>
      <c r="G80" s="3">
        <f t="shared" si="2"/>
        <v>-3.8566915421751613E-3</v>
      </c>
      <c r="H80" s="4">
        <f t="shared" si="3"/>
        <v>-1.1851885220054981E-2</v>
      </c>
    </row>
    <row r="81" spans="2:8" x14ac:dyDescent="0.3">
      <c r="B81" s="1" t="s">
        <v>153</v>
      </c>
      <c r="C81" s="1">
        <v>69.3</v>
      </c>
      <c r="D81" s="1">
        <v>4387.18</v>
      </c>
      <c r="F81" s="3">
        <f t="shared" si="2"/>
        <v>-9.2923516797713823E-3</v>
      </c>
      <c r="G81" s="3">
        <f t="shared" si="2"/>
        <v>-1.1851885220054981E-2</v>
      </c>
      <c r="H81" s="4">
        <f t="shared" si="3"/>
        <v>-1.1488622701162132E-2</v>
      </c>
    </row>
    <row r="82" spans="2:8" x14ac:dyDescent="0.3">
      <c r="B82" s="1" t="s">
        <v>154</v>
      </c>
      <c r="C82" s="1">
        <v>69.95</v>
      </c>
      <c r="D82" s="1">
        <v>4439.8</v>
      </c>
      <c r="F82" s="3">
        <f t="shared" si="2"/>
        <v>-5.6858564321249361E-3</v>
      </c>
      <c r="G82" s="3">
        <f t="shared" si="2"/>
        <v>-1.1488622701162132E-2</v>
      </c>
      <c r="H82" s="4">
        <f t="shared" si="3"/>
        <v>-1.1184007749548752E-2</v>
      </c>
    </row>
    <row r="83" spans="2:8" x14ac:dyDescent="0.3">
      <c r="B83" s="1" t="s">
        <v>155</v>
      </c>
      <c r="C83" s="1">
        <v>70.349999999999994</v>
      </c>
      <c r="D83" s="1">
        <v>4491.3999999999996</v>
      </c>
      <c r="F83" s="3">
        <f t="shared" si="2"/>
        <v>-1.1521708585078061E-2</v>
      </c>
      <c r="G83" s="3">
        <f t="shared" si="2"/>
        <v>-1.1184007749548752E-2</v>
      </c>
      <c r="H83" s="4">
        <f t="shared" si="3"/>
        <v>-3.392091555754484E-3</v>
      </c>
    </row>
    <row r="84" spans="2:8" x14ac:dyDescent="0.3">
      <c r="B84" s="1" t="s">
        <v>156</v>
      </c>
      <c r="C84" s="1">
        <v>71.17</v>
      </c>
      <c r="D84" s="1">
        <v>4542.2</v>
      </c>
      <c r="F84" s="3">
        <f t="shared" si="2"/>
        <v>1.0937500000000044E-2</v>
      </c>
      <c r="G84" s="3">
        <f t="shared" si="2"/>
        <v>-3.392091555754484E-3</v>
      </c>
      <c r="H84" s="4">
        <f t="shared" si="3"/>
        <v>6.114844281185583E-3</v>
      </c>
    </row>
    <row r="85" spans="2:8" x14ac:dyDescent="0.3">
      <c r="B85" s="1" t="s">
        <v>157</v>
      </c>
      <c r="C85" s="1">
        <v>70.400000000000006</v>
      </c>
      <c r="D85" s="1">
        <v>4557.66</v>
      </c>
      <c r="F85" s="3">
        <f t="shared" si="2"/>
        <v>4.5662100456622667E-3</v>
      </c>
      <c r="G85" s="3">
        <f t="shared" si="2"/>
        <v>6.114844281185583E-3</v>
      </c>
      <c r="H85" s="4">
        <f t="shared" si="3"/>
        <v>-2.4487566834321406E-3</v>
      </c>
    </row>
    <row r="86" spans="2:8" x14ac:dyDescent="0.3">
      <c r="B86" s="1" t="s">
        <v>158</v>
      </c>
      <c r="C86" s="1">
        <v>70.08</v>
      </c>
      <c r="D86" s="1">
        <v>4529.96</v>
      </c>
      <c r="F86" s="3">
        <f t="shared" si="2"/>
        <v>1.285897985426443E-3</v>
      </c>
      <c r="G86" s="3">
        <f t="shared" si="2"/>
        <v>-2.4487566834321406E-3</v>
      </c>
      <c r="H86" s="4">
        <f t="shared" si="3"/>
        <v>-2.3997340478232321E-4</v>
      </c>
    </row>
    <row r="87" spans="2:8" x14ac:dyDescent="0.3">
      <c r="B87" s="1" t="s">
        <v>159</v>
      </c>
      <c r="C87" s="1">
        <v>69.989999999999995</v>
      </c>
      <c r="D87" s="1">
        <v>4541.08</v>
      </c>
      <c r="F87" s="3">
        <f t="shared" si="2"/>
        <v>-3.701067615658471E-3</v>
      </c>
      <c r="G87" s="3">
        <f t="shared" si="2"/>
        <v>-2.3997340478232321E-4</v>
      </c>
      <c r="H87" s="4">
        <f t="shared" si="3"/>
        <v>2.3087301533672555E-2</v>
      </c>
    </row>
    <row r="88" spans="2:8" x14ac:dyDescent="0.3">
      <c r="B88" s="1" t="s">
        <v>160</v>
      </c>
      <c r="C88" s="1">
        <v>70.25</v>
      </c>
      <c r="D88" s="1">
        <v>4542.17</v>
      </c>
      <c r="F88" s="3">
        <f t="shared" si="2"/>
        <v>2.7497440397835193E-2</v>
      </c>
      <c r="G88" s="3">
        <f t="shared" si="2"/>
        <v>2.3087301533672555E-2</v>
      </c>
      <c r="H88" s="4">
        <f t="shared" si="3"/>
        <v>3.2670755392927298E-4</v>
      </c>
    </row>
    <row r="89" spans="2:8" x14ac:dyDescent="0.3">
      <c r="B89" s="1" t="s">
        <v>161</v>
      </c>
      <c r="C89" s="1">
        <v>68.37</v>
      </c>
      <c r="D89" s="1">
        <v>4439.67</v>
      </c>
      <c r="F89" s="3">
        <f t="shared" si="2"/>
        <v>-1.0134646011292769E-2</v>
      </c>
      <c r="G89" s="3">
        <f t="shared" si="2"/>
        <v>3.2670755392927298E-4</v>
      </c>
      <c r="H89" s="4">
        <f t="shared" si="3"/>
        <v>-4.3230607359746598E-3</v>
      </c>
    </row>
    <row r="90" spans="2:8" x14ac:dyDescent="0.3">
      <c r="B90" s="1" t="s">
        <v>162</v>
      </c>
      <c r="C90" s="1">
        <v>69.069999999999993</v>
      </c>
      <c r="D90" s="1">
        <v>4438.22</v>
      </c>
      <c r="F90" s="3">
        <f t="shared" si="2"/>
        <v>-8.8965418280959607E-3</v>
      </c>
      <c r="G90" s="3">
        <f t="shared" si="2"/>
        <v>-4.3230607359746598E-3</v>
      </c>
      <c r="H90" s="4">
        <f t="shared" si="3"/>
        <v>7.5131378199695398E-3</v>
      </c>
    </row>
    <row r="91" spans="2:8" x14ac:dyDescent="0.3">
      <c r="B91" s="1" t="s">
        <v>163</v>
      </c>
      <c r="C91" s="1">
        <v>69.69</v>
      </c>
      <c r="D91" s="1">
        <v>4457.49</v>
      </c>
      <c r="F91" s="3">
        <f t="shared" si="2"/>
        <v>3.7447789140139243E-3</v>
      </c>
      <c r="G91" s="3">
        <f t="shared" si="2"/>
        <v>7.5131378199695398E-3</v>
      </c>
      <c r="H91" s="4">
        <f t="shared" si="3"/>
        <v>-3.9667977676068888E-3</v>
      </c>
    </row>
    <row r="92" spans="2:8" x14ac:dyDescent="0.3">
      <c r="B92" s="1" t="s">
        <v>164</v>
      </c>
      <c r="C92" s="1">
        <v>69.430000000000007</v>
      </c>
      <c r="D92" s="1">
        <v>4424.25</v>
      </c>
      <c r="F92" s="3">
        <f t="shared" si="2"/>
        <v>1.1535688536410404E-3</v>
      </c>
      <c r="G92" s="3">
        <f t="shared" si="2"/>
        <v>-3.9667977676068888E-3</v>
      </c>
      <c r="H92" s="4">
        <f t="shared" si="3"/>
        <v>8.0016157545141908E-3</v>
      </c>
    </row>
    <row r="93" spans="2:8" x14ac:dyDescent="0.3">
      <c r="B93" s="1" t="s">
        <v>165</v>
      </c>
      <c r="C93" s="1">
        <v>69.349999999999994</v>
      </c>
      <c r="D93" s="1">
        <v>4441.87</v>
      </c>
      <c r="F93" s="3">
        <f t="shared" si="2"/>
        <v>1.1375236984103809E-2</v>
      </c>
      <c r="G93" s="3">
        <f t="shared" si="2"/>
        <v>8.0016157545141908E-3</v>
      </c>
      <c r="H93" s="4">
        <f t="shared" si="3"/>
        <v>-6.5066385298515605E-3</v>
      </c>
    </row>
    <row r="94" spans="2:8" x14ac:dyDescent="0.3">
      <c r="B94" s="1" t="s">
        <v>166</v>
      </c>
      <c r="C94" s="1">
        <v>68.569999999999993</v>
      </c>
      <c r="D94" s="1">
        <v>4406.6099999999997</v>
      </c>
      <c r="F94" s="3">
        <f t="shared" si="2"/>
        <v>-7.5264148212478288E-3</v>
      </c>
      <c r="G94" s="3">
        <f t="shared" si="2"/>
        <v>-6.5066385298515605E-3</v>
      </c>
      <c r="H94" s="4">
        <f t="shared" si="3"/>
        <v>3.1709054721869023E-3</v>
      </c>
    </row>
    <row r="95" spans="2:8" x14ac:dyDescent="0.3">
      <c r="B95" s="1" t="s">
        <v>167</v>
      </c>
      <c r="C95" s="1">
        <v>69.09</v>
      </c>
      <c r="D95" s="1">
        <v>4435.47</v>
      </c>
      <c r="F95" s="3">
        <f t="shared" si="2"/>
        <v>3.3401103688643907E-3</v>
      </c>
      <c r="G95" s="3">
        <f t="shared" si="2"/>
        <v>3.1709054721869023E-3</v>
      </c>
      <c r="H95" s="4">
        <f t="shared" si="3"/>
        <v>7.1777746392889252E-3</v>
      </c>
    </row>
    <row r="96" spans="2:8" x14ac:dyDescent="0.3">
      <c r="B96" s="1" t="s">
        <v>168</v>
      </c>
      <c r="C96" s="1">
        <v>68.86</v>
      </c>
      <c r="D96" s="1">
        <v>4421.45</v>
      </c>
      <c r="F96" s="3">
        <f t="shared" si="2"/>
        <v>-1.0063254744105854E-2</v>
      </c>
      <c r="G96" s="3">
        <f t="shared" si="2"/>
        <v>7.1777746392889252E-3</v>
      </c>
      <c r="H96" s="4">
        <f t="shared" si="3"/>
        <v>-2.4042613145720537E-3</v>
      </c>
    </row>
    <row r="97" spans="2:8" x14ac:dyDescent="0.3">
      <c r="B97" s="1" t="s">
        <v>169</v>
      </c>
      <c r="C97" s="1">
        <v>69.56</v>
      </c>
      <c r="D97" s="1">
        <v>4389.9399999999996</v>
      </c>
      <c r="F97" s="3">
        <f t="shared" si="2"/>
        <v>-2.1517716253046659E-3</v>
      </c>
      <c r="G97" s="3">
        <f t="shared" si="2"/>
        <v>-2.4042613145720537E-3</v>
      </c>
      <c r="H97" s="4">
        <f t="shared" si="3"/>
        <v>-8.2351827561493174E-3</v>
      </c>
    </row>
    <row r="98" spans="2:8" x14ac:dyDescent="0.3">
      <c r="B98" s="1" t="s">
        <v>170</v>
      </c>
      <c r="C98" s="1">
        <v>69.709999999999994</v>
      </c>
      <c r="D98" s="1">
        <v>4400.5200000000004</v>
      </c>
      <c r="F98" s="3">
        <f t="shared" si="2"/>
        <v>-6.5555080518741038E-3</v>
      </c>
      <c r="G98" s="3">
        <f t="shared" si="2"/>
        <v>-8.2351827561493174E-3</v>
      </c>
      <c r="H98" s="4">
        <f t="shared" si="3"/>
        <v>4.386918020318431E-3</v>
      </c>
    </row>
    <row r="99" spans="2:8" x14ac:dyDescent="0.3">
      <c r="B99" s="1" t="s">
        <v>171</v>
      </c>
      <c r="C99" s="1">
        <v>70.17</v>
      </c>
      <c r="D99" s="1">
        <v>4437.0600000000004</v>
      </c>
      <c r="F99" s="3">
        <f t="shared" si="2"/>
        <v>1.7130620985010836E-3</v>
      </c>
      <c r="G99" s="3">
        <f t="shared" si="2"/>
        <v>4.386918020318431E-3</v>
      </c>
      <c r="H99" s="4">
        <f t="shared" si="3"/>
        <v>-9.5864981930032789E-3</v>
      </c>
    </row>
    <row r="100" spans="2:8" x14ac:dyDescent="0.3">
      <c r="B100" s="1" t="s">
        <v>172</v>
      </c>
      <c r="C100" s="1">
        <v>70.05</v>
      </c>
      <c r="D100" s="1">
        <v>4417.68</v>
      </c>
      <c r="F100" s="3">
        <f t="shared" si="2"/>
        <v>-1.1570481162692325E-2</v>
      </c>
      <c r="G100" s="3">
        <f t="shared" si="2"/>
        <v>-9.5864981930032789E-3</v>
      </c>
      <c r="H100" s="4">
        <f t="shared" si="3"/>
        <v>-8.3195119456808131E-3</v>
      </c>
    </row>
    <row r="101" spans="2:8" x14ac:dyDescent="0.3">
      <c r="B101" s="1" t="s">
        <v>173</v>
      </c>
      <c r="C101" s="1">
        <v>70.87</v>
      </c>
      <c r="D101" s="1">
        <v>4460.4399999999996</v>
      </c>
      <c r="F101" s="3">
        <f t="shared" si="2"/>
        <v>-1.2815155314110593E-2</v>
      </c>
      <c r="G101" s="3">
        <f t="shared" si="2"/>
        <v>-8.3195119456808131E-3</v>
      </c>
      <c r="H101" s="4">
        <f t="shared" si="3"/>
        <v>-5.1775591697234002E-4</v>
      </c>
    </row>
    <row r="102" spans="2:8" x14ac:dyDescent="0.3">
      <c r="B102" s="1" t="s">
        <v>174</v>
      </c>
      <c r="C102" s="1">
        <v>71.790000000000006</v>
      </c>
      <c r="D102" s="1">
        <v>4497.8599999999997</v>
      </c>
      <c r="F102" s="3">
        <f t="shared" si="2"/>
        <v>1.255230125523088E-3</v>
      </c>
      <c r="G102" s="3">
        <f t="shared" si="2"/>
        <v>-5.1775591697234002E-4</v>
      </c>
      <c r="H102" s="4">
        <f t="shared" si="3"/>
        <v>-8.3482276668267463E-4</v>
      </c>
    </row>
    <row r="103" spans="2:8" x14ac:dyDescent="0.3">
      <c r="B103" s="1" t="s">
        <v>175</v>
      </c>
      <c r="C103" s="1">
        <v>71.7</v>
      </c>
      <c r="D103" s="1">
        <v>4500.1899999999996</v>
      </c>
      <c r="F103" s="3">
        <f t="shared" si="2"/>
        <v>-3.8899694359544323E-3</v>
      </c>
      <c r="G103" s="3">
        <f t="shared" si="2"/>
        <v>-8.3482276668267463E-4</v>
      </c>
      <c r="H103" s="4">
        <f t="shared" si="3"/>
        <v>1.1666640461274635E-2</v>
      </c>
    </row>
    <row r="104" spans="2:8" x14ac:dyDescent="0.3">
      <c r="B104" t="s">
        <v>176</v>
      </c>
      <c r="C104">
        <v>71.98</v>
      </c>
      <c r="D104">
        <v>4503.95</v>
      </c>
      <c r="F104" s="3">
        <f t="shared" si="2"/>
        <v>1.0813088049431485E-2</v>
      </c>
      <c r="G104" s="3">
        <f t="shared" si="2"/>
        <v>1.1666640461274635E-2</v>
      </c>
      <c r="H104" s="4">
        <f t="shared" si="3"/>
        <v>-3.5943931048527666E-3</v>
      </c>
    </row>
    <row r="105" spans="2:8" x14ac:dyDescent="0.3">
      <c r="B105" t="s">
        <v>177</v>
      </c>
      <c r="C105">
        <v>71.209999999999994</v>
      </c>
      <c r="D105">
        <v>4452.01</v>
      </c>
      <c r="F105" s="3">
        <f t="shared" si="2"/>
        <v>-2.5188227241615402E-2</v>
      </c>
      <c r="G105" s="3">
        <f t="shared" si="2"/>
        <v>-3.5943931048527666E-3</v>
      </c>
      <c r="H105" s="4">
        <f t="shared" si="3"/>
        <v>1.1914953368391989E-2</v>
      </c>
    </row>
    <row r="106" spans="2:8" x14ac:dyDescent="0.3">
      <c r="B106" t="s">
        <v>178</v>
      </c>
      <c r="C106">
        <v>73.05</v>
      </c>
      <c r="D106">
        <v>4468.07</v>
      </c>
      <c r="F106" s="3">
        <f t="shared" si="2"/>
        <v>1.1072664359861539E-2</v>
      </c>
      <c r="G106" s="3">
        <f t="shared" si="2"/>
        <v>1.1914953368391989E-2</v>
      </c>
      <c r="H106" s="4">
        <f t="shared" si="3"/>
        <v>1.113239845370817E-3</v>
      </c>
    </row>
    <row r="107" spans="2:8" x14ac:dyDescent="0.3">
      <c r="B107" t="s">
        <v>179</v>
      </c>
      <c r="C107">
        <v>72.25</v>
      </c>
      <c r="D107">
        <v>4415.46</v>
      </c>
      <c r="F107" s="3">
        <f t="shared" si="2"/>
        <v>-3.8604715290224689E-3</v>
      </c>
      <c r="G107" s="3">
        <f t="shared" si="2"/>
        <v>1.113239845370817E-3</v>
      </c>
      <c r="H107" s="4">
        <f t="shared" si="3"/>
        <v>1.4939145762524753E-2</v>
      </c>
    </row>
    <row r="108" spans="2:8" x14ac:dyDescent="0.3">
      <c r="B108" t="s">
        <v>180</v>
      </c>
      <c r="C108">
        <v>72.53</v>
      </c>
      <c r="D108">
        <v>4410.55</v>
      </c>
      <c r="F108" s="3">
        <f t="shared" si="2"/>
        <v>-3.0240549828178809E-3</v>
      </c>
      <c r="G108" s="3">
        <f t="shared" si="2"/>
        <v>1.4939145762524753E-2</v>
      </c>
      <c r="H108" s="4">
        <f t="shared" si="3"/>
        <v>5.6814500078683494E-3</v>
      </c>
    </row>
    <row r="109" spans="2:8" x14ac:dyDescent="0.3">
      <c r="B109" t="s">
        <v>181</v>
      </c>
      <c r="C109">
        <v>72.75</v>
      </c>
      <c r="D109">
        <v>4345.63</v>
      </c>
      <c r="F109" s="3">
        <f t="shared" si="2"/>
        <v>-9.1255788613456845E-3</v>
      </c>
      <c r="G109" s="3">
        <f t="shared" si="2"/>
        <v>5.6814500078683494E-3</v>
      </c>
      <c r="H109" s="4">
        <f t="shared" si="3"/>
        <v>-1.5965840956193578E-3</v>
      </c>
    </row>
    <row r="110" spans="2:8" x14ac:dyDescent="0.3">
      <c r="B110" t="s">
        <v>182</v>
      </c>
      <c r="C110">
        <v>73.42</v>
      </c>
      <c r="D110">
        <v>4321.08</v>
      </c>
      <c r="F110" s="3">
        <f t="shared" si="2"/>
        <v>-6.6296847517249846E-3</v>
      </c>
      <c r="G110" s="3">
        <f t="shared" si="2"/>
        <v>-1.5965840956193578E-3</v>
      </c>
      <c r="H110" s="4">
        <f t="shared" si="3"/>
        <v>-1.8411628492437382E-2</v>
      </c>
    </row>
    <row r="111" spans="2:8" x14ac:dyDescent="0.3">
      <c r="B111" t="s">
        <v>183</v>
      </c>
      <c r="C111">
        <v>73.91</v>
      </c>
      <c r="D111">
        <v>4327.99</v>
      </c>
      <c r="F111" s="3">
        <f t="shared" si="2"/>
        <v>-3.0942703553166417E-2</v>
      </c>
      <c r="G111" s="3">
        <f t="shared" si="2"/>
        <v>-1.8411628492437382E-2</v>
      </c>
      <c r="H111" s="4">
        <f t="shared" si="3"/>
        <v>-6.9011962223609613E-3</v>
      </c>
    </row>
    <row r="112" spans="2:8" x14ac:dyDescent="0.3">
      <c r="B112" t="s">
        <v>184</v>
      </c>
      <c r="C112">
        <v>76.27</v>
      </c>
      <c r="D112">
        <v>4409.17</v>
      </c>
      <c r="F112" s="3">
        <f t="shared" si="2"/>
        <v>1.5758371634930768E-3</v>
      </c>
      <c r="G112" s="3">
        <f t="shared" si="2"/>
        <v>-6.9011962223609613E-3</v>
      </c>
      <c r="H112" s="4">
        <f t="shared" si="3"/>
        <v>4.3501079043928303E-3</v>
      </c>
    </row>
    <row r="113" spans="2:8" x14ac:dyDescent="0.3">
      <c r="B113" t="s">
        <v>185</v>
      </c>
      <c r="C113">
        <v>76.150000000000006</v>
      </c>
      <c r="D113">
        <v>4439.8100000000004</v>
      </c>
      <c r="F113" s="3">
        <f t="shared" si="2"/>
        <v>-1.8351028968409677E-3</v>
      </c>
      <c r="G113" s="3">
        <f t="shared" si="2"/>
        <v>4.3501079043928303E-3</v>
      </c>
      <c r="H113" s="4">
        <f t="shared" si="3"/>
        <v>-5.9321424073974782E-3</v>
      </c>
    </row>
    <row r="114" spans="2:8" x14ac:dyDescent="0.3">
      <c r="B114" t="s">
        <v>186</v>
      </c>
      <c r="C114">
        <v>76.290000000000006</v>
      </c>
      <c r="D114">
        <v>4420.58</v>
      </c>
      <c r="F114" s="3">
        <f t="shared" si="2"/>
        <v>-5.3455019556714056E-3</v>
      </c>
      <c r="G114" s="3">
        <f t="shared" si="2"/>
        <v>-5.9321424073974782E-3</v>
      </c>
      <c r="H114" s="4">
        <f t="shared" si="3"/>
        <v>1.1875479262851041E-2</v>
      </c>
    </row>
    <row r="115" spans="2:8" x14ac:dyDescent="0.3">
      <c r="B115" t="s">
        <v>187</v>
      </c>
      <c r="C115">
        <v>76.7</v>
      </c>
      <c r="D115">
        <v>4446.96</v>
      </c>
      <c r="F115" s="3">
        <f t="shared" si="2"/>
        <v>1.6977928692700761E-3</v>
      </c>
      <c r="G115" s="3">
        <f t="shared" si="2"/>
        <v>1.1875479262851041E-2</v>
      </c>
      <c r="H115" s="4">
        <f t="shared" si="3"/>
        <v>1.542844120328235E-3</v>
      </c>
    </row>
    <row r="116" spans="2:8" x14ac:dyDescent="0.3">
      <c r="B116" t="s">
        <v>188</v>
      </c>
      <c r="C116">
        <v>76.569999999999993</v>
      </c>
      <c r="D116">
        <v>4394.7700000000004</v>
      </c>
      <c r="F116" s="3">
        <f t="shared" si="2"/>
        <v>7.8421121422023177E-4</v>
      </c>
      <c r="G116" s="3">
        <f t="shared" si="2"/>
        <v>1.542844120328235E-3</v>
      </c>
      <c r="H116" s="4">
        <f t="shared" si="3"/>
        <v>1.5749469311359121E-3</v>
      </c>
    </row>
    <row r="117" spans="2:8" x14ac:dyDescent="0.3">
      <c r="B117" t="s">
        <v>189</v>
      </c>
      <c r="C117">
        <v>76.510000000000005</v>
      </c>
      <c r="D117">
        <v>4388</v>
      </c>
      <c r="F117" s="3">
        <f t="shared" si="2"/>
        <v>-1.1749347258483978E-3</v>
      </c>
      <c r="G117" s="3">
        <f t="shared" si="2"/>
        <v>1.5749469311359121E-3</v>
      </c>
      <c r="H117" s="4">
        <f t="shared" si="3"/>
        <v>1.1082547843475066E-3</v>
      </c>
    </row>
    <row r="118" spans="2:8" x14ac:dyDescent="0.3">
      <c r="B118" t="s">
        <v>190</v>
      </c>
      <c r="C118">
        <v>76.599999999999994</v>
      </c>
      <c r="D118">
        <v>4381.1000000000004</v>
      </c>
      <c r="F118" s="3">
        <f t="shared" si="2"/>
        <v>4.9855680923640566E-3</v>
      </c>
      <c r="G118" s="3">
        <f t="shared" si="2"/>
        <v>1.1082547843475066E-3</v>
      </c>
      <c r="H118" s="4">
        <f t="shared" si="3"/>
        <v>-8.0141377609732611E-4</v>
      </c>
    </row>
    <row r="119" spans="2:8" x14ac:dyDescent="0.3">
      <c r="B119" t="s">
        <v>191</v>
      </c>
      <c r="C119">
        <v>76.22</v>
      </c>
      <c r="D119">
        <v>4376.25</v>
      </c>
      <c r="F119" s="3">
        <f t="shared" si="2"/>
        <v>2.8947368421052833E-3</v>
      </c>
      <c r="G119" s="3">
        <f t="shared" si="2"/>
        <v>-8.0141377609732611E-4</v>
      </c>
      <c r="H119" s="4">
        <f t="shared" si="3"/>
        <v>1.1461549653243752E-2</v>
      </c>
    </row>
    <row r="120" spans="2:8" x14ac:dyDescent="0.3">
      <c r="B120" t="s">
        <v>192</v>
      </c>
      <c r="C120">
        <v>76</v>
      </c>
      <c r="D120">
        <v>4379.76</v>
      </c>
      <c r="F120" s="3">
        <f t="shared" si="2"/>
        <v>1.6722408026755842E-2</v>
      </c>
      <c r="G120" s="3">
        <f t="shared" si="2"/>
        <v>1.1461549653243752E-2</v>
      </c>
      <c r="H120" s="4">
        <f t="shared" si="3"/>
        <v>-6.3358529880166436E-3</v>
      </c>
    </row>
    <row r="121" spans="2:8" x14ac:dyDescent="0.3">
      <c r="B121" t="s">
        <v>193</v>
      </c>
      <c r="C121">
        <v>74.75</v>
      </c>
      <c r="D121">
        <v>4330.13</v>
      </c>
      <c r="F121" s="3">
        <f t="shared" si="2"/>
        <v>-5.5873353731542563E-3</v>
      </c>
      <c r="G121" s="3">
        <f t="shared" si="2"/>
        <v>-6.3358529880166436E-3</v>
      </c>
      <c r="H121" s="4">
        <f t="shared" si="3"/>
        <v>-3.377922520474641E-3</v>
      </c>
    </row>
    <row r="122" spans="2:8" x14ac:dyDescent="0.3">
      <c r="B122" t="s">
        <v>194</v>
      </c>
      <c r="C122">
        <v>75.17</v>
      </c>
      <c r="D122">
        <v>4357.74</v>
      </c>
      <c r="F122" s="3">
        <f t="shared" si="2"/>
        <v>-6.0822424963637989E-3</v>
      </c>
      <c r="G122" s="3">
        <f t="shared" si="2"/>
        <v>-3.377922520474641E-3</v>
      </c>
      <c r="H122" s="4">
        <f t="shared" si="3"/>
        <v>-2.9665809299695978E-3</v>
      </c>
    </row>
    <row r="123" spans="2:8" x14ac:dyDescent="0.3">
      <c r="B123" t="s">
        <v>195</v>
      </c>
      <c r="C123">
        <v>75.63</v>
      </c>
      <c r="D123">
        <v>4372.51</v>
      </c>
      <c r="F123" s="3">
        <f t="shared" si="2"/>
        <v>0</v>
      </c>
      <c r="G123" s="3">
        <f t="shared" si="2"/>
        <v>-2.9665809299695978E-3</v>
      </c>
      <c r="H123" s="4">
        <f t="shared" si="3"/>
        <v>1.1593306975821616E-2</v>
      </c>
    </row>
    <row r="124" spans="2:8" x14ac:dyDescent="0.3">
      <c r="B124" t="s">
        <v>196</v>
      </c>
      <c r="C124">
        <v>75.63</v>
      </c>
      <c r="D124">
        <v>4385.5200000000004</v>
      </c>
      <c r="F124" s="3">
        <f t="shared" si="2"/>
        <v>-3.9510075069144612E-3</v>
      </c>
      <c r="G124" s="3">
        <f t="shared" si="2"/>
        <v>1.1593306975821616E-2</v>
      </c>
      <c r="H124" s="4">
        <f t="shared" si="3"/>
        <v>8.9578840923687508E-4</v>
      </c>
    </row>
    <row r="125" spans="2:8" x14ac:dyDescent="0.3">
      <c r="B125" t="s">
        <v>197</v>
      </c>
      <c r="C125">
        <v>75.930000000000007</v>
      </c>
      <c r="D125">
        <v>4335.26</v>
      </c>
      <c r="F125" s="3">
        <f t="shared" si="2"/>
        <v>1.7964874648076279E-2</v>
      </c>
      <c r="G125" s="3">
        <f t="shared" si="2"/>
        <v>8.9578840923687508E-4</v>
      </c>
      <c r="H125" s="4">
        <f t="shared" si="3"/>
        <v>1.5675818906186745E-2</v>
      </c>
    </row>
    <row r="126" spans="2:8" x14ac:dyDescent="0.3">
      <c r="B126" t="s">
        <v>198</v>
      </c>
      <c r="C126">
        <v>74.59</v>
      </c>
      <c r="D126">
        <v>4331.38</v>
      </c>
      <c r="F126" s="3">
        <f t="shared" si="2"/>
        <v>-2.8074866310159319E-3</v>
      </c>
      <c r="G126" s="3">
        <f t="shared" si="2"/>
        <v>1.5675818906186745E-2</v>
      </c>
      <c r="H126" s="4">
        <f t="shared" si="3"/>
        <v>1.7622438363224857E-2</v>
      </c>
    </row>
    <row r="127" spans="2:8" x14ac:dyDescent="0.3">
      <c r="B127" t="s">
        <v>199</v>
      </c>
      <c r="C127">
        <v>74.8</v>
      </c>
      <c r="D127">
        <v>4264.53</v>
      </c>
      <c r="F127" s="3">
        <f t="shared" si="2"/>
        <v>8.2221323628521858E-3</v>
      </c>
      <c r="G127" s="3">
        <f t="shared" si="2"/>
        <v>1.7622438363224857E-2</v>
      </c>
      <c r="H127" s="4">
        <f t="shared" si="3"/>
        <v>1.7686414026737207E-2</v>
      </c>
    </row>
    <row r="128" spans="2:8" x14ac:dyDescent="0.3">
      <c r="B128" t="s">
        <v>200</v>
      </c>
      <c r="C128">
        <v>74.19</v>
      </c>
      <c r="D128">
        <v>4190.68</v>
      </c>
      <c r="F128" s="3">
        <f t="shared" si="2"/>
        <v>2.0259319286870525E-3</v>
      </c>
      <c r="G128" s="3">
        <f t="shared" si="2"/>
        <v>1.7686414026737207E-2</v>
      </c>
      <c r="H128" s="4">
        <f t="shared" si="3"/>
        <v>7.9675911193792803E-3</v>
      </c>
    </row>
    <row r="129" spans="2:8" x14ac:dyDescent="0.3">
      <c r="B129" t="s">
        <v>201</v>
      </c>
      <c r="C129">
        <v>74.040000000000006</v>
      </c>
      <c r="D129">
        <v>4117.8500000000004</v>
      </c>
      <c r="F129" s="3">
        <f t="shared" si="2"/>
        <v>4.4770044770046091E-3</v>
      </c>
      <c r="G129" s="3">
        <f t="shared" si="2"/>
        <v>7.9675911193792803E-3</v>
      </c>
      <c r="H129" s="4">
        <f t="shared" si="3"/>
        <v>-1.8763420457220237E-2</v>
      </c>
    </row>
    <row r="130" spans="2:8" x14ac:dyDescent="0.3">
      <c r="B130" t="s">
        <v>202</v>
      </c>
      <c r="C130">
        <v>73.709999999999994</v>
      </c>
      <c r="D130">
        <v>4085.3</v>
      </c>
      <c r="F130" s="3">
        <f t="shared" si="2"/>
        <v>-1.1797828127094956E-2</v>
      </c>
      <c r="G130" s="3">
        <f t="shared" si="2"/>
        <v>-1.8763420457220237E-2</v>
      </c>
      <c r="H130" s="4">
        <f t="shared" si="3"/>
        <v>-1.686950690223521E-2</v>
      </c>
    </row>
    <row r="131" spans="2:8" x14ac:dyDescent="0.3">
      <c r="B131" t="s">
        <v>203</v>
      </c>
      <c r="C131">
        <v>74.59</v>
      </c>
      <c r="D131">
        <v>4163.42</v>
      </c>
      <c r="F131" s="3">
        <f t="shared" si="2"/>
        <v>-6.1292471685542305E-3</v>
      </c>
      <c r="G131" s="3">
        <f t="shared" si="2"/>
        <v>-1.686950690223521E-2</v>
      </c>
      <c r="H131" s="4">
        <f t="shared" si="3"/>
        <v>-9.1484244120207947E-3</v>
      </c>
    </row>
    <row r="132" spans="2:8" x14ac:dyDescent="0.3">
      <c r="B132" t="s">
        <v>204</v>
      </c>
      <c r="C132">
        <v>75.05</v>
      </c>
      <c r="D132">
        <v>4234.8599999999997</v>
      </c>
      <c r="F132" s="3">
        <f t="shared" ref="F132:G195" si="4">+C132/C133-1</f>
        <v>3.9989336177015389E-4</v>
      </c>
      <c r="G132" s="3">
        <f t="shared" si="4"/>
        <v>-9.1484244120207947E-3</v>
      </c>
      <c r="H132" s="4">
        <f t="shared" ref="H132:H195" si="5">+G133</f>
        <v>8.6088901894523229E-3</v>
      </c>
    </row>
    <row r="133" spans="2:8" x14ac:dyDescent="0.3">
      <c r="B133" t="s">
        <v>205</v>
      </c>
      <c r="C133">
        <v>75.02</v>
      </c>
      <c r="D133">
        <v>4273.96</v>
      </c>
      <c r="F133" s="3">
        <f t="shared" si="4"/>
        <v>1.3347570742123782E-3</v>
      </c>
      <c r="G133" s="3">
        <f t="shared" si="4"/>
        <v>8.6088901894523229E-3</v>
      </c>
      <c r="H133" s="4">
        <f t="shared" si="5"/>
        <v>1.0049293021747951E-2</v>
      </c>
    </row>
    <row r="134" spans="2:8" x14ac:dyDescent="0.3">
      <c r="B134" t="s">
        <v>206</v>
      </c>
      <c r="C134">
        <v>74.92</v>
      </c>
      <c r="D134">
        <v>4237.4799999999996</v>
      </c>
      <c r="F134" s="3">
        <f t="shared" si="4"/>
        <v>8.3445491251683546E-3</v>
      </c>
      <c r="G134" s="3">
        <f t="shared" si="4"/>
        <v>1.0049293021747951E-2</v>
      </c>
      <c r="H134" s="4">
        <f t="shared" si="5"/>
        <v>2.6039106350196128E-2</v>
      </c>
    </row>
    <row r="135" spans="2:8" x14ac:dyDescent="0.3">
      <c r="B135" t="s">
        <v>207</v>
      </c>
      <c r="C135">
        <v>74.3</v>
      </c>
      <c r="D135">
        <v>4195.32</v>
      </c>
      <c r="F135" s="3">
        <f t="shared" si="4"/>
        <v>2.032408678934372E-2</v>
      </c>
      <c r="G135" s="3">
        <f t="shared" si="4"/>
        <v>2.6039106350196128E-2</v>
      </c>
      <c r="H135" s="4">
        <f t="shared" si="5"/>
        <v>2.6132325483346319E-2</v>
      </c>
    </row>
    <row r="136" spans="2:8" x14ac:dyDescent="0.3">
      <c r="B136" t="s">
        <v>208</v>
      </c>
      <c r="C136">
        <v>72.819999999999993</v>
      </c>
      <c r="D136">
        <v>4088.85</v>
      </c>
      <c r="F136" s="3">
        <f t="shared" si="4"/>
        <v>3.4081226924169039E-2</v>
      </c>
      <c r="G136" s="3">
        <f t="shared" si="4"/>
        <v>2.6132325483346319E-2</v>
      </c>
      <c r="H136" s="4">
        <f t="shared" si="5"/>
        <v>-2.9709769086353366E-2</v>
      </c>
    </row>
    <row r="137" spans="2:8" x14ac:dyDescent="0.3">
      <c r="B137" t="s">
        <v>209</v>
      </c>
      <c r="C137">
        <v>70.42</v>
      </c>
      <c r="D137">
        <v>3984.72</v>
      </c>
      <c r="F137" s="3">
        <f t="shared" si="4"/>
        <v>1.5136226034308642E-2</v>
      </c>
      <c r="G137" s="3">
        <f t="shared" si="4"/>
        <v>-2.9709769086353366E-2</v>
      </c>
      <c r="H137" s="4">
        <f t="shared" si="5"/>
        <v>-8.0424998320607344E-2</v>
      </c>
    </row>
    <row r="138" spans="2:8" x14ac:dyDescent="0.3">
      <c r="B138" t="s">
        <v>210</v>
      </c>
      <c r="C138">
        <v>69.37</v>
      </c>
      <c r="D138">
        <v>4106.7299999999996</v>
      </c>
      <c r="F138" s="3">
        <f t="shared" si="4"/>
        <v>-3.6527777777777715E-2</v>
      </c>
      <c r="G138" s="3">
        <f t="shared" si="4"/>
        <v>-8.0424998320607344E-2</v>
      </c>
      <c r="H138" s="4">
        <f t="shared" si="5"/>
        <v>1.9604888550991628E-2</v>
      </c>
    </row>
    <row r="139" spans="2:8" x14ac:dyDescent="0.3">
      <c r="B139" t="s">
        <v>211</v>
      </c>
      <c r="C139">
        <v>72</v>
      </c>
      <c r="D139">
        <v>4465.8999999999996</v>
      </c>
      <c r="F139" s="3">
        <f t="shared" si="4"/>
        <v>1.1662217226359406E-2</v>
      </c>
      <c r="G139" s="3">
        <f t="shared" si="4"/>
        <v>1.9604888550991628E-2</v>
      </c>
      <c r="H139" s="4">
        <f t="shared" si="5"/>
        <v>2.9286231120799755E-3</v>
      </c>
    </row>
    <row r="140" spans="2:8" x14ac:dyDescent="0.3">
      <c r="B140" t="s">
        <v>212</v>
      </c>
      <c r="C140">
        <v>71.17</v>
      </c>
      <c r="D140">
        <v>4380.03</v>
      </c>
      <c r="F140" s="3">
        <f t="shared" si="4"/>
        <v>1.6278737683849798E-2</v>
      </c>
      <c r="G140" s="3">
        <f t="shared" si="4"/>
        <v>2.9286231120799755E-3</v>
      </c>
      <c r="H140" s="4">
        <f t="shared" si="5"/>
        <v>6.1003142306876867E-3</v>
      </c>
    </row>
    <row r="141" spans="2:8" x14ac:dyDescent="0.3">
      <c r="B141" t="s">
        <v>213</v>
      </c>
      <c r="C141">
        <v>70.03</v>
      </c>
      <c r="D141">
        <v>4367.24</v>
      </c>
      <c r="F141" s="3">
        <f t="shared" si="4"/>
        <v>7.6258992805755543E-3</v>
      </c>
      <c r="G141" s="3">
        <f t="shared" si="4"/>
        <v>6.1003142306876867E-3</v>
      </c>
      <c r="H141" s="4">
        <f t="shared" si="5"/>
        <v>3.5034801124509185E-2</v>
      </c>
    </row>
    <row r="142" spans="2:8" x14ac:dyDescent="0.3">
      <c r="B142" t="s">
        <v>214</v>
      </c>
      <c r="C142">
        <v>69.5</v>
      </c>
      <c r="D142">
        <v>4340.76</v>
      </c>
      <c r="F142" s="3">
        <f t="shared" si="4"/>
        <v>2.4620374465575745E-2</v>
      </c>
      <c r="G142" s="3">
        <f t="shared" si="4"/>
        <v>3.5034801124509185E-2</v>
      </c>
      <c r="H142" s="4">
        <f t="shared" si="5"/>
        <v>9.8290155814697577E-3</v>
      </c>
    </row>
    <row r="143" spans="2:8" x14ac:dyDescent="0.3">
      <c r="B143" t="s">
        <v>215</v>
      </c>
      <c r="C143">
        <v>67.83</v>
      </c>
      <c r="D143">
        <v>4193.83</v>
      </c>
      <c r="F143" s="3">
        <f t="shared" si="4"/>
        <v>8.8534749889324083E-4</v>
      </c>
      <c r="G143" s="3">
        <f t="shared" si="4"/>
        <v>9.8290155814697577E-3</v>
      </c>
      <c r="H143" s="4">
        <f t="shared" si="5"/>
        <v>-4.4515507313774849E-3</v>
      </c>
    </row>
    <row r="144" spans="2:8" x14ac:dyDescent="0.3">
      <c r="B144" t="s">
        <v>216</v>
      </c>
      <c r="C144">
        <v>67.77</v>
      </c>
      <c r="D144">
        <v>4153.01</v>
      </c>
      <c r="F144" s="3">
        <f t="shared" si="4"/>
        <v>-4.9919248274850059E-3</v>
      </c>
      <c r="G144" s="3">
        <f t="shared" si="4"/>
        <v>-4.4515507313774849E-3</v>
      </c>
      <c r="H144" s="4">
        <f t="shared" si="5"/>
        <v>9.987095462105966E-3</v>
      </c>
    </row>
    <row r="145" spans="2:8" x14ac:dyDescent="0.3">
      <c r="B145" t="s">
        <v>217</v>
      </c>
      <c r="C145">
        <v>68.11</v>
      </c>
      <c r="D145">
        <v>4171.58</v>
      </c>
      <c r="F145" s="3">
        <f t="shared" si="4"/>
        <v>1.203566121842492E-2</v>
      </c>
      <c r="G145" s="3">
        <f t="shared" si="4"/>
        <v>9.987095462105966E-3</v>
      </c>
      <c r="H145" s="4">
        <f t="shared" si="5"/>
        <v>-2.287427076285431E-2</v>
      </c>
    </row>
    <row r="146" spans="2:8" x14ac:dyDescent="0.3">
      <c r="B146" t="s">
        <v>218</v>
      </c>
      <c r="C146">
        <v>67.3</v>
      </c>
      <c r="D146">
        <v>4130.33</v>
      </c>
      <c r="F146" s="3">
        <f t="shared" si="4"/>
        <v>-3.1515325946179229E-2</v>
      </c>
      <c r="G146" s="3">
        <f t="shared" si="4"/>
        <v>-2.287427076285431E-2</v>
      </c>
      <c r="H146" s="4">
        <f t="shared" si="5"/>
        <v>-1.8505962774454709E-2</v>
      </c>
    </row>
    <row r="147" spans="2:8" x14ac:dyDescent="0.3">
      <c r="B147" t="s">
        <v>219</v>
      </c>
      <c r="C147">
        <v>69.489999999999995</v>
      </c>
      <c r="D147">
        <v>4227.0200000000004</v>
      </c>
      <c r="F147" s="3">
        <f t="shared" si="4"/>
        <v>-1.3486655309483342E-2</v>
      </c>
      <c r="G147" s="3">
        <f t="shared" si="4"/>
        <v>-1.8505962774454709E-2</v>
      </c>
      <c r="H147" s="4">
        <f t="shared" si="5"/>
        <v>-2.2446380864397764E-2</v>
      </c>
    </row>
    <row r="148" spans="2:8" x14ac:dyDescent="0.3">
      <c r="B148" t="s">
        <v>220</v>
      </c>
      <c r="C148">
        <v>70.44</v>
      </c>
      <c r="D148">
        <v>4306.72</v>
      </c>
      <c r="F148" s="3">
        <f t="shared" si="4"/>
        <v>-2.6399447131997156E-2</v>
      </c>
      <c r="G148" s="3">
        <f t="shared" si="4"/>
        <v>-2.2446380864397764E-2</v>
      </c>
      <c r="H148" s="4">
        <f t="shared" si="5"/>
        <v>-9.6926538585169197E-3</v>
      </c>
    </row>
    <row r="149" spans="2:8" x14ac:dyDescent="0.3">
      <c r="B149" t="s">
        <v>221</v>
      </c>
      <c r="C149">
        <v>72.349999999999994</v>
      </c>
      <c r="D149">
        <v>4405.6099999999997</v>
      </c>
      <c r="F149" s="3">
        <f t="shared" si="4"/>
        <v>-4.1293874741914482E-3</v>
      </c>
      <c r="G149" s="3">
        <f t="shared" si="4"/>
        <v>-9.6926538585169197E-3</v>
      </c>
      <c r="H149" s="4">
        <f t="shared" si="5"/>
        <v>-6.0614049590470565E-3</v>
      </c>
    </row>
    <row r="150" spans="2:8" x14ac:dyDescent="0.3">
      <c r="B150" t="s">
        <v>222</v>
      </c>
      <c r="C150">
        <v>72.650000000000006</v>
      </c>
      <c r="D150">
        <v>4448.7299999999996</v>
      </c>
      <c r="F150" s="3">
        <f t="shared" si="4"/>
        <v>-5.8839627805143957E-3</v>
      </c>
      <c r="G150" s="3">
        <f t="shared" si="4"/>
        <v>-6.0614049590470565E-3</v>
      </c>
      <c r="H150" s="4">
        <f t="shared" si="5"/>
        <v>1.1864230520552077E-2</v>
      </c>
    </row>
    <row r="151" spans="2:8" x14ac:dyDescent="0.3">
      <c r="B151" t="s">
        <v>223</v>
      </c>
      <c r="C151">
        <v>73.08</v>
      </c>
      <c r="D151">
        <v>4475.8599999999997</v>
      </c>
      <c r="F151" s="3">
        <f t="shared" si="4"/>
        <v>9.3922651933699974E-3</v>
      </c>
      <c r="G151" s="3">
        <f t="shared" si="4"/>
        <v>1.1864230520552077E-2</v>
      </c>
      <c r="H151" s="4">
        <f t="shared" si="5"/>
        <v>3.6184522974913591E-4</v>
      </c>
    </row>
    <row r="152" spans="2:8" x14ac:dyDescent="0.3">
      <c r="B152" t="s">
        <v>224</v>
      </c>
      <c r="C152">
        <v>72.400000000000006</v>
      </c>
      <c r="D152">
        <v>4423.38</v>
      </c>
      <c r="F152" s="3">
        <f t="shared" si="4"/>
        <v>-1.2415505586975684E-3</v>
      </c>
      <c r="G152" s="3">
        <f t="shared" si="4"/>
        <v>3.6184522974913591E-4</v>
      </c>
      <c r="H152" s="4">
        <f t="shared" si="5"/>
        <v>-9.9014778325123842E-3</v>
      </c>
    </row>
    <row r="153" spans="2:8" x14ac:dyDescent="0.3">
      <c r="B153" t="s">
        <v>225</v>
      </c>
      <c r="C153">
        <v>72.489999999999995</v>
      </c>
      <c r="D153">
        <v>4421.78</v>
      </c>
      <c r="F153" s="3">
        <f t="shared" si="4"/>
        <v>-1.2128645407467942E-2</v>
      </c>
      <c r="G153" s="3">
        <f t="shared" si="4"/>
        <v>-9.9014778325123842E-3</v>
      </c>
      <c r="H153" s="4">
        <f t="shared" si="5"/>
        <v>-2.0981411675854433E-3</v>
      </c>
    </row>
    <row r="154" spans="2:8" x14ac:dyDescent="0.3">
      <c r="B154" t="s">
        <v>226</v>
      </c>
      <c r="C154">
        <v>73.38</v>
      </c>
      <c r="D154">
        <v>4466</v>
      </c>
      <c r="F154" s="3">
        <f t="shared" si="4"/>
        <v>-1.2249897917517849E-3</v>
      </c>
      <c r="G154" s="3">
        <f t="shared" si="4"/>
        <v>-2.0981411675854433E-3</v>
      </c>
      <c r="H154" s="4">
        <f t="shared" si="5"/>
        <v>-6.7093984845592036E-3</v>
      </c>
    </row>
    <row r="155" spans="2:8" x14ac:dyDescent="0.3">
      <c r="B155" t="s">
        <v>227</v>
      </c>
      <c r="C155">
        <v>73.47</v>
      </c>
      <c r="D155">
        <v>4475.3900000000003</v>
      </c>
      <c r="F155" s="3">
        <f t="shared" si="4"/>
        <v>-2.9854797123083365E-3</v>
      </c>
      <c r="G155" s="3">
        <f t="shared" si="4"/>
        <v>-6.7093984845592036E-3</v>
      </c>
      <c r="H155" s="4">
        <f t="shared" si="5"/>
        <v>-5.2501435068661451E-3</v>
      </c>
    </row>
    <row r="156" spans="2:8" x14ac:dyDescent="0.3">
      <c r="B156" t="s">
        <v>228</v>
      </c>
      <c r="C156">
        <v>73.69</v>
      </c>
      <c r="D156">
        <v>4505.62</v>
      </c>
      <c r="F156" s="3">
        <f t="shared" si="4"/>
        <v>-2.9765931538356938E-3</v>
      </c>
      <c r="G156" s="3">
        <f t="shared" si="4"/>
        <v>-5.2501435068661451E-3</v>
      </c>
      <c r="H156" s="4">
        <f t="shared" si="5"/>
        <v>3.2471415851189622E-3</v>
      </c>
    </row>
    <row r="157" spans="2:8" x14ac:dyDescent="0.3">
      <c r="B157" t="s">
        <v>229</v>
      </c>
      <c r="C157">
        <v>73.91</v>
      </c>
      <c r="D157">
        <v>4529.3999999999996</v>
      </c>
      <c r="F157" s="3">
        <f t="shared" si="4"/>
        <v>1.4905149051489541E-3</v>
      </c>
      <c r="G157" s="3">
        <f t="shared" si="4"/>
        <v>3.2471415851189622E-3</v>
      </c>
      <c r="H157" s="4">
        <f t="shared" si="5"/>
        <v>4.6535952347181997E-4</v>
      </c>
    </row>
    <row r="158" spans="2:8" x14ac:dyDescent="0.3">
      <c r="B158" t="s">
        <v>230</v>
      </c>
      <c r="C158">
        <v>73.8</v>
      </c>
      <c r="D158">
        <v>4514.74</v>
      </c>
      <c r="F158" s="3">
        <f t="shared" si="4"/>
        <v>4.4916292364229893E-3</v>
      </c>
      <c r="G158" s="3">
        <f t="shared" si="4"/>
        <v>4.6535952347181997E-4</v>
      </c>
      <c r="H158" s="4">
        <f t="shared" si="5"/>
        <v>6.9171107005470134E-3</v>
      </c>
    </row>
    <row r="159" spans="2:8" x14ac:dyDescent="0.3">
      <c r="B159" t="s">
        <v>231</v>
      </c>
      <c r="C159">
        <v>73.47</v>
      </c>
      <c r="D159">
        <v>4512.6400000000003</v>
      </c>
      <c r="F159" s="3">
        <f t="shared" si="4"/>
        <v>-2.0374898125510299E-3</v>
      </c>
      <c r="G159" s="3">
        <f t="shared" si="4"/>
        <v>6.9171107005470134E-3</v>
      </c>
      <c r="H159" s="4">
        <f t="shared" si="5"/>
        <v>1.1309889157670394E-2</v>
      </c>
    </row>
    <row r="160" spans="2:8" x14ac:dyDescent="0.3">
      <c r="B160" t="s">
        <v>232</v>
      </c>
      <c r="C160">
        <v>73.62</v>
      </c>
      <c r="D160">
        <v>4481.6400000000003</v>
      </c>
      <c r="F160" s="3">
        <f t="shared" si="4"/>
        <v>2.53481894150418E-2</v>
      </c>
      <c r="G160" s="3">
        <f t="shared" si="4"/>
        <v>1.1309889157670394E-2</v>
      </c>
      <c r="H160" s="4">
        <f t="shared" si="5"/>
        <v>2.4605211440198005E-2</v>
      </c>
    </row>
    <row r="161" spans="2:8" x14ac:dyDescent="0.3">
      <c r="B161" t="s">
        <v>233</v>
      </c>
      <c r="C161">
        <v>71.8</v>
      </c>
      <c r="D161">
        <v>4431.5200000000004</v>
      </c>
      <c r="F161" s="3">
        <f t="shared" si="4"/>
        <v>2.2792022792022637E-2</v>
      </c>
      <c r="G161" s="3">
        <f t="shared" si="4"/>
        <v>2.4605211440198005E-2</v>
      </c>
      <c r="H161" s="4">
        <f t="shared" si="5"/>
        <v>-6.6147591814234019E-3</v>
      </c>
    </row>
    <row r="162" spans="2:8" x14ac:dyDescent="0.3">
      <c r="B162" t="s">
        <v>234</v>
      </c>
      <c r="C162">
        <v>70.2</v>
      </c>
      <c r="D162">
        <v>4325.1000000000004</v>
      </c>
      <c r="F162" s="3">
        <f t="shared" si="4"/>
        <v>-1.3767912334925581E-2</v>
      </c>
      <c r="G162" s="3">
        <f t="shared" si="4"/>
        <v>-6.6147591814234019E-3</v>
      </c>
      <c r="H162" s="4">
        <f t="shared" si="5"/>
        <v>1.666300840155599E-2</v>
      </c>
    </row>
    <row r="163" spans="2:8" x14ac:dyDescent="0.3">
      <c r="B163" t="s">
        <v>235</v>
      </c>
      <c r="C163">
        <v>71.180000000000007</v>
      </c>
      <c r="D163">
        <v>4353.8999999999996</v>
      </c>
      <c r="F163" s="3">
        <f t="shared" si="4"/>
        <v>3.1594202898550749E-2</v>
      </c>
      <c r="G163" s="3">
        <f t="shared" si="4"/>
        <v>1.666300840155599E-2</v>
      </c>
      <c r="H163" s="4">
        <f t="shared" si="5"/>
        <v>-8.5106382978723527E-3</v>
      </c>
    </row>
    <row r="164" spans="2:8" x14ac:dyDescent="0.3">
      <c r="B164" t="s">
        <v>236</v>
      </c>
      <c r="C164">
        <v>69</v>
      </c>
      <c r="D164">
        <v>4282.54</v>
      </c>
      <c r="F164" s="3">
        <f t="shared" si="4"/>
        <v>-1.5832263585793704E-2</v>
      </c>
      <c r="G164" s="3">
        <f t="shared" si="4"/>
        <v>-8.5106382978723527E-3</v>
      </c>
      <c r="H164" s="4">
        <f t="shared" si="5"/>
        <v>5.0563457954146962E-3</v>
      </c>
    </row>
    <row r="165" spans="2:8" x14ac:dyDescent="0.3">
      <c r="B165" t="s">
        <v>237</v>
      </c>
      <c r="C165">
        <v>70.11</v>
      </c>
      <c r="D165">
        <v>4319.3</v>
      </c>
      <c r="F165" s="3">
        <f t="shared" si="4"/>
        <v>5.1612903225806139E-3</v>
      </c>
      <c r="G165" s="3">
        <f t="shared" si="4"/>
        <v>5.0563457954146962E-3</v>
      </c>
      <c r="H165" s="4">
        <f t="shared" si="5"/>
        <v>-3.4111885128053077E-3</v>
      </c>
    </row>
    <row r="166" spans="2:8" x14ac:dyDescent="0.3">
      <c r="B166" t="s">
        <v>238</v>
      </c>
      <c r="C166">
        <v>69.75</v>
      </c>
      <c r="D166">
        <v>4297.57</v>
      </c>
      <c r="F166" s="3">
        <f t="shared" si="4"/>
        <v>1.2919896640828377E-3</v>
      </c>
      <c r="G166" s="3">
        <f t="shared" si="4"/>
        <v>-3.4111885128053077E-3</v>
      </c>
      <c r="H166" s="4">
        <f t="shared" si="5"/>
        <v>-1.784726353533217E-3</v>
      </c>
    </row>
    <row r="167" spans="2:8" x14ac:dyDescent="0.3">
      <c r="B167" t="s">
        <v>239</v>
      </c>
      <c r="C167">
        <v>69.66</v>
      </c>
      <c r="D167">
        <v>4312.28</v>
      </c>
      <c r="F167" s="3">
        <f t="shared" si="4"/>
        <v>-4.5727350671621592E-3</v>
      </c>
      <c r="G167" s="3">
        <f t="shared" si="4"/>
        <v>-1.784726353533217E-3</v>
      </c>
      <c r="H167" s="4">
        <f t="shared" si="5"/>
        <v>6.2236942936269024E-3</v>
      </c>
    </row>
    <row r="168" spans="2:8" x14ac:dyDescent="0.3">
      <c r="B168" t="s">
        <v>240</v>
      </c>
      <c r="C168">
        <v>69.98</v>
      </c>
      <c r="D168">
        <v>4319.99</v>
      </c>
      <c r="F168" s="3">
        <f t="shared" si="4"/>
        <v>1.2588626826797844E-2</v>
      </c>
      <c r="G168" s="3">
        <f t="shared" si="4"/>
        <v>6.2236942936269024E-3</v>
      </c>
      <c r="H168" s="4">
        <f t="shared" si="5"/>
        <v>-5.42084523486841E-3</v>
      </c>
    </row>
    <row r="169" spans="2:8" x14ac:dyDescent="0.3">
      <c r="B169" t="s">
        <v>241</v>
      </c>
      <c r="C169">
        <v>69.11</v>
      </c>
      <c r="D169">
        <v>4293.2700000000004</v>
      </c>
      <c r="F169" s="3">
        <f t="shared" si="4"/>
        <v>-5.4684127212547562E-3</v>
      </c>
      <c r="G169" s="3">
        <f t="shared" si="4"/>
        <v>-5.42084523486841E-3</v>
      </c>
      <c r="H169" s="4">
        <f t="shared" si="5"/>
        <v>-4.9651814919056125E-3</v>
      </c>
    </row>
    <row r="170" spans="2:8" x14ac:dyDescent="0.3">
      <c r="B170" t="s">
        <v>242</v>
      </c>
      <c r="C170">
        <v>69.489999999999995</v>
      </c>
      <c r="D170">
        <v>4316.67</v>
      </c>
      <c r="F170" s="3">
        <f t="shared" si="4"/>
        <v>-1.2926136363636487E-2</v>
      </c>
      <c r="G170" s="3">
        <f t="shared" si="4"/>
        <v>-4.9651814919056125E-3</v>
      </c>
      <c r="H170" s="4">
        <f t="shared" si="5"/>
        <v>3.5624975421080229E-3</v>
      </c>
    </row>
    <row r="171" spans="2:8" x14ac:dyDescent="0.3">
      <c r="B171" t="s">
        <v>243</v>
      </c>
      <c r="C171">
        <v>70.400000000000006</v>
      </c>
      <c r="D171">
        <v>4338.21</v>
      </c>
      <c r="F171" s="3">
        <f t="shared" si="4"/>
        <v>-1.9635148308035033E-2</v>
      </c>
      <c r="G171" s="3">
        <f t="shared" si="4"/>
        <v>3.5624975421080229E-3</v>
      </c>
      <c r="H171" s="4">
        <f t="shared" si="5"/>
        <v>5.0148329318988605E-3</v>
      </c>
    </row>
    <row r="172" spans="2:8" x14ac:dyDescent="0.3">
      <c r="B172" t="s">
        <v>244</v>
      </c>
      <c r="C172">
        <v>71.81</v>
      </c>
      <c r="D172">
        <v>4322.8100000000004</v>
      </c>
      <c r="F172" s="3">
        <f t="shared" si="4"/>
        <v>2.0028409090909083E-2</v>
      </c>
      <c r="G172" s="3">
        <f t="shared" si="4"/>
        <v>5.0148329318988605E-3</v>
      </c>
      <c r="H172" s="4">
        <f t="shared" si="5"/>
        <v>-4.2181198575748091E-3</v>
      </c>
    </row>
    <row r="173" spans="2:8" x14ac:dyDescent="0.3">
      <c r="B173" t="s">
        <v>245</v>
      </c>
      <c r="C173">
        <v>70.400000000000006</v>
      </c>
      <c r="D173">
        <v>4301.24</v>
      </c>
      <c r="F173" s="3">
        <f t="shared" si="4"/>
        <v>-1.054111033028815E-2</v>
      </c>
      <c r="G173" s="3">
        <f t="shared" si="4"/>
        <v>-4.2181198575748091E-3</v>
      </c>
      <c r="H173" s="4">
        <f t="shared" si="5"/>
        <v>-1.1030865610754947E-3</v>
      </c>
    </row>
    <row r="174" spans="2:8" x14ac:dyDescent="0.3">
      <c r="B174" t="s">
        <v>246</v>
      </c>
      <c r="C174">
        <v>71.150000000000006</v>
      </c>
      <c r="D174">
        <v>4319.46</v>
      </c>
      <c r="F174" s="3">
        <f t="shared" si="4"/>
        <v>1.4544417510338192E-2</v>
      </c>
      <c r="G174" s="3">
        <f t="shared" si="4"/>
        <v>-1.1030865610754947E-3</v>
      </c>
      <c r="H174" s="4">
        <f t="shared" si="5"/>
        <v>-1.0921824893983967E-2</v>
      </c>
    </row>
    <row r="175" spans="2:8" x14ac:dyDescent="0.3">
      <c r="B175" t="s">
        <v>247</v>
      </c>
      <c r="C175">
        <v>70.13</v>
      </c>
      <c r="D175">
        <v>4324.2299999999996</v>
      </c>
      <c r="F175" s="3">
        <f t="shared" si="4"/>
        <v>-2.1214235868806885E-2</v>
      </c>
      <c r="G175" s="3">
        <f t="shared" si="4"/>
        <v>-1.0921824893983967E-2</v>
      </c>
      <c r="H175" s="4">
        <f t="shared" si="5"/>
        <v>-1.5929323054414635E-2</v>
      </c>
    </row>
    <row r="176" spans="2:8" x14ac:dyDescent="0.3">
      <c r="B176" t="s">
        <v>248</v>
      </c>
      <c r="C176">
        <v>71.650000000000006</v>
      </c>
      <c r="D176">
        <v>4371.9799999999996</v>
      </c>
      <c r="F176" s="3">
        <f t="shared" si="4"/>
        <v>-5.2755796196028992E-3</v>
      </c>
      <c r="G176" s="3">
        <f t="shared" si="4"/>
        <v>-1.5929323054414635E-2</v>
      </c>
      <c r="H176" s="4">
        <f t="shared" si="5"/>
        <v>3.1135977746468146E-3</v>
      </c>
    </row>
    <row r="177" spans="2:8" x14ac:dyDescent="0.3">
      <c r="B177" t="s">
        <v>249</v>
      </c>
      <c r="C177">
        <v>72.03</v>
      </c>
      <c r="D177">
        <v>4442.75</v>
      </c>
      <c r="F177" s="3">
        <f t="shared" si="4"/>
        <v>-1.1094161697406957E-3</v>
      </c>
      <c r="G177" s="3">
        <f t="shared" si="4"/>
        <v>3.1135977746468146E-3</v>
      </c>
      <c r="H177" s="4">
        <f t="shared" si="5"/>
        <v>-2.817420611933219E-2</v>
      </c>
    </row>
    <row r="178" spans="2:8" x14ac:dyDescent="0.3">
      <c r="B178" t="s">
        <v>250</v>
      </c>
      <c r="C178">
        <v>72.11</v>
      </c>
      <c r="D178">
        <v>4428.96</v>
      </c>
      <c r="F178" s="3">
        <f t="shared" si="4"/>
        <v>-5.3550334689591805E-2</v>
      </c>
      <c r="G178" s="3">
        <f t="shared" si="4"/>
        <v>-2.817420611933219E-2</v>
      </c>
      <c r="H178" s="4">
        <f t="shared" si="5"/>
        <v>-4.4742729306490592E-4</v>
      </c>
    </row>
    <row r="179" spans="2:8" x14ac:dyDescent="0.3">
      <c r="B179" t="s">
        <v>251</v>
      </c>
      <c r="C179">
        <v>76.19</v>
      </c>
      <c r="D179">
        <v>4557.3599999999997</v>
      </c>
      <c r="F179" s="3">
        <f t="shared" si="4"/>
        <v>-1.0519480519480595E-2</v>
      </c>
      <c r="G179" s="3">
        <f t="shared" si="4"/>
        <v>-4.4742729306490592E-4</v>
      </c>
      <c r="H179" s="4">
        <f t="shared" si="5"/>
        <v>5.7840191653539819E-3</v>
      </c>
    </row>
    <row r="180" spans="2:8" x14ac:dyDescent="0.3">
      <c r="B180" t="s">
        <v>252</v>
      </c>
      <c r="C180">
        <v>77</v>
      </c>
      <c r="D180">
        <v>4559.3999999999996</v>
      </c>
      <c r="F180" s="3">
        <f t="shared" si="4"/>
        <v>-6.8360634593060965E-3</v>
      </c>
      <c r="G180" s="3">
        <f t="shared" si="4"/>
        <v>5.7840191653539819E-3</v>
      </c>
      <c r="H180" s="4">
        <f t="shared" si="5"/>
        <v>-2.8463832894862762E-3</v>
      </c>
    </row>
    <row r="181" spans="2:8" x14ac:dyDescent="0.3">
      <c r="B181" t="s">
        <v>253</v>
      </c>
      <c r="C181">
        <v>77.53</v>
      </c>
      <c r="D181">
        <v>4533.18</v>
      </c>
      <c r="F181" s="3">
        <f t="shared" si="4"/>
        <v>-1.449091140205927E-2</v>
      </c>
      <c r="G181" s="3">
        <f t="shared" si="4"/>
        <v>-2.8463832894862762E-3</v>
      </c>
      <c r="H181" s="4">
        <f t="shared" si="5"/>
        <v>-5.1513679354699971E-3</v>
      </c>
    </row>
    <row r="182" spans="2:8" x14ac:dyDescent="0.3">
      <c r="B182" t="s">
        <v>254</v>
      </c>
      <c r="C182">
        <v>78.67</v>
      </c>
      <c r="D182">
        <v>4546.12</v>
      </c>
      <c r="F182" s="3">
        <f t="shared" si="4"/>
        <v>2.0379569481594473E-3</v>
      </c>
      <c r="G182" s="3">
        <f t="shared" si="4"/>
        <v>-5.1513679354699971E-3</v>
      </c>
      <c r="H182" s="4">
        <f t="shared" si="5"/>
        <v>-2.8737701376660985E-3</v>
      </c>
    </row>
    <row r="183" spans="2:8" x14ac:dyDescent="0.3">
      <c r="B183" t="s">
        <v>255</v>
      </c>
      <c r="C183">
        <v>78.510000000000005</v>
      </c>
      <c r="D183">
        <v>4569.66</v>
      </c>
      <c r="F183" s="3">
        <f t="shared" si="4"/>
        <v>-1.39913508013223E-3</v>
      </c>
      <c r="G183" s="3">
        <f t="shared" si="4"/>
        <v>-2.8737701376660985E-3</v>
      </c>
      <c r="H183" s="4">
        <f t="shared" si="5"/>
        <v>-1.9795641039043188E-3</v>
      </c>
    </row>
    <row r="184" spans="2:8" x14ac:dyDescent="0.3">
      <c r="B184" t="s">
        <v>256</v>
      </c>
      <c r="C184">
        <v>78.62</v>
      </c>
      <c r="D184">
        <v>4582.83</v>
      </c>
      <c r="F184" s="3">
        <f t="shared" si="4"/>
        <v>8.2072326237496718E-3</v>
      </c>
      <c r="G184" s="3">
        <f t="shared" si="4"/>
        <v>-1.9795641039043188E-3</v>
      </c>
      <c r="H184" s="4">
        <f t="shared" si="5"/>
        <v>5.5710306406686616E-3</v>
      </c>
    </row>
    <row r="185" spans="2:8" x14ac:dyDescent="0.3">
      <c r="B185" t="s">
        <v>257</v>
      </c>
      <c r="C185">
        <v>77.98</v>
      </c>
      <c r="D185">
        <v>4591.92</v>
      </c>
      <c r="F185" s="3">
        <f t="shared" si="4"/>
        <v>3.4744563119291083E-3</v>
      </c>
      <c r="G185" s="3">
        <f t="shared" si="4"/>
        <v>5.5710306406686616E-3</v>
      </c>
      <c r="H185" s="4">
        <f t="shared" si="5"/>
        <v>1.3233218840695393E-2</v>
      </c>
    </row>
    <row r="186" spans="2:8" x14ac:dyDescent="0.3">
      <c r="B186" t="s">
        <v>258</v>
      </c>
      <c r="C186">
        <v>77.709999999999994</v>
      </c>
      <c r="D186">
        <v>4566.4799999999996</v>
      </c>
      <c r="F186" s="3">
        <f t="shared" si="4"/>
        <v>4.1349011500193544E-3</v>
      </c>
      <c r="G186" s="3">
        <f t="shared" si="4"/>
        <v>1.3233218840695393E-2</v>
      </c>
      <c r="H186" s="4">
        <f t="shared" si="5"/>
        <v>2.5961198352899562E-3</v>
      </c>
    </row>
    <row r="187" spans="2:8" x14ac:dyDescent="0.3">
      <c r="B187" t="s">
        <v>259</v>
      </c>
      <c r="C187">
        <v>77.39</v>
      </c>
      <c r="D187">
        <v>4506.84</v>
      </c>
      <c r="F187" s="3">
        <f t="shared" si="4"/>
        <v>-7.7469335054880517E-4</v>
      </c>
      <c r="G187" s="3">
        <f t="shared" si="4"/>
        <v>2.5961198352899562E-3</v>
      </c>
      <c r="H187" s="4">
        <f t="shared" si="5"/>
        <v>-3.621847230749875E-3</v>
      </c>
    </row>
    <row r="188" spans="2:8" x14ac:dyDescent="0.3">
      <c r="B188" t="s">
        <v>260</v>
      </c>
      <c r="C188">
        <v>77.45</v>
      </c>
      <c r="D188">
        <v>4495.17</v>
      </c>
      <c r="F188" s="3">
        <f t="shared" si="4"/>
        <v>1.9404915912031306E-3</v>
      </c>
      <c r="G188" s="3">
        <f t="shared" si="4"/>
        <v>-3.621847230749875E-3</v>
      </c>
      <c r="H188" s="4">
        <f t="shared" si="5"/>
        <v>4.7212775955334241E-3</v>
      </c>
    </row>
    <row r="189" spans="2:8" x14ac:dyDescent="0.3">
      <c r="B189" t="s">
        <v>261</v>
      </c>
      <c r="C189">
        <v>77.3</v>
      </c>
      <c r="D189">
        <v>4511.51</v>
      </c>
      <c r="F189" s="3">
        <f t="shared" si="4"/>
        <v>1.7105263157894735E-2</v>
      </c>
      <c r="G189" s="3">
        <f t="shared" si="4"/>
        <v>4.7212775955334241E-3</v>
      </c>
      <c r="H189" s="4">
        <f t="shared" si="5"/>
        <v>3.3226642981562193E-2</v>
      </c>
    </row>
    <row r="190" spans="2:8" x14ac:dyDescent="0.3">
      <c r="B190" t="s">
        <v>262</v>
      </c>
      <c r="C190">
        <v>76</v>
      </c>
      <c r="D190">
        <v>4490.3100000000004</v>
      </c>
      <c r="F190" s="3">
        <f t="shared" si="4"/>
        <v>2.3569023569023573E-2</v>
      </c>
      <c r="G190" s="3">
        <f t="shared" si="4"/>
        <v>3.3226642981562193E-2</v>
      </c>
      <c r="H190" s="4">
        <f t="shared" si="5"/>
        <v>7.7168688248236972E-3</v>
      </c>
    </row>
    <row r="191" spans="2:8" x14ac:dyDescent="0.3">
      <c r="B191" t="s">
        <v>263</v>
      </c>
      <c r="C191">
        <v>74.25</v>
      </c>
      <c r="D191">
        <v>4345.91</v>
      </c>
      <c r="F191" s="3">
        <f t="shared" si="4"/>
        <v>5.3901091497121634E-4</v>
      </c>
      <c r="G191" s="3">
        <f t="shared" si="4"/>
        <v>7.7168688248236972E-3</v>
      </c>
      <c r="H191" s="4">
        <f t="shared" si="5"/>
        <v>2.2100243544218579E-3</v>
      </c>
    </row>
    <row r="192" spans="2:8" x14ac:dyDescent="0.3">
      <c r="B192" t="s">
        <v>264</v>
      </c>
      <c r="C192">
        <v>74.209999999999994</v>
      </c>
      <c r="D192">
        <v>4312.63</v>
      </c>
      <c r="F192" s="3">
        <f t="shared" si="4"/>
        <v>-4.827678691162629E-3</v>
      </c>
      <c r="G192" s="3">
        <f t="shared" si="4"/>
        <v>2.2100243544218579E-3</v>
      </c>
      <c r="H192" s="4">
        <f t="shared" si="5"/>
        <v>1.3474143352072865E-2</v>
      </c>
    </row>
    <row r="193" spans="2:8" x14ac:dyDescent="0.3">
      <c r="B193" t="s">
        <v>265</v>
      </c>
      <c r="C193">
        <v>74.569999999999993</v>
      </c>
      <c r="D193">
        <v>4303.12</v>
      </c>
      <c r="F193" s="3">
        <f t="shared" si="4"/>
        <v>-1.7402945113790258E-3</v>
      </c>
      <c r="G193" s="3">
        <f t="shared" si="4"/>
        <v>1.3474143352072865E-2</v>
      </c>
      <c r="H193" s="4">
        <f t="shared" si="5"/>
        <v>-9.0392658426380335E-3</v>
      </c>
    </row>
    <row r="194" spans="2:8" x14ac:dyDescent="0.3">
      <c r="B194" t="s">
        <v>266</v>
      </c>
      <c r="C194">
        <v>74.7</v>
      </c>
      <c r="D194">
        <v>4245.91</v>
      </c>
      <c r="F194" s="3">
        <f t="shared" si="4"/>
        <v>-8.0256821829860492E-4</v>
      </c>
      <c r="G194" s="3">
        <f t="shared" si="4"/>
        <v>-9.0392658426380335E-3</v>
      </c>
      <c r="H194" s="4">
        <f t="shared" si="5"/>
        <v>8.0841732779959319E-3</v>
      </c>
    </row>
    <row r="195" spans="2:8" x14ac:dyDescent="0.3">
      <c r="B195" t="s">
        <v>267</v>
      </c>
      <c r="C195">
        <v>74.760000000000005</v>
      </c>
      <c r="D195">
        <v>4284.6400000000003</v>
      </c>
      <c r="F195" s="3">
        <f t="shared" si="4"/>
        <v>3.4597287572654345E-2</v>
      </c>
      <c r="G195" s="3">
        <f t="shared" si="4"/>
        <v>8.0841732779959319E-3</v>
      </c>
      <c r="H195" s="4">
        <f t="shared" si="5"/>
        <v>-2.1849296468303248E-2</v>
      </c>
    </row>
    <row r="196" spans="2:8" x14ac:dyDescent="0.3">
      <c r="B196" t="s">
        <v>268</v>
      </c>
      <c r="C196">
        <v>72.260000000000005</v>
      </c>
      <c r="D196">
        <v>4250.28</v>
      </c>
      <c r="F196" s="3">
        <f t="shared" ref="F196:G259" si="6">+C196/C197-1</f>
        <v>-2.1397616468038949E-2</v>
      </c>
      <c r="G196" s="3">
        <f t="shared" si="6"/>
        <v>-2.1849296468303248E-2</v>
      </c>
      <c r="H196" s="4">
        <f t="shared" ref="H196:H259" si="7">+G197</f>
        <v>5.3166876434442845E-3</v>
      </c>
    </row>
    <row r="197" spans="2:8" x14ac:dyDescent="0.3">
      <c r="B197" t="s">
        <v>269</v>
      </c>
      <c r="C197">
        <v>73.84</v>
      </c>
      <c r="D197">
        <v>4345.22</v>
      </c>
      <c r="F197" s="3">
        <f t="shared" si="6"/>
        <v>4.3674911660777527E-2</v>
      </c>
      <c r="G197" s="3">
        <f t="shared" si="6"/>
        <v>5.3166876434442845E-3</v>
      </c>
      <c r="H197" s="4">
        <f t="shared" si="7"/>
        <v>-1.432591572293207E-2</v>
      </c>
    </row>
    <row r="198" spans="2:8" x14ac:dyDescent="0.3">
      <c r="B198" t="s">
        <v>270</v>
      </c>
      <c r="C198">
        <v>70.75</v>
      </c>
      <c r="D198">
        <v>4322.24</v>
      </c>
      <c r="F198" s="3">
        <f t="shared" si="6"/>
        <v>-1.5523567598080268E-3</v>
      </c>
      <c r="G198" s="3">
        <f t="shared" si="6"/>
        <v>-1.432591572293207E-2</v>
      </c>
      <c r="H198" s="4">
        <f t="shared" si="7"/>
        <v>-1.335607345840395E-2</v>
      </c>
    </row>
    <row r="199" spans="2:8" x14ac:dyDescent="0.3">
      <c r="B199" t="s">
        <v>271</v>
      </c>
      <c r="C199">
        <v>70.86</v>
      </c>
      <c r="D199">
        <v>4385.0600000000004</v>
      </c>
      <c r="F199" s="3">
        <f t="shared" si="6"/>
        <v>-5.75277115195727E-3</v>
      </c>
      <c r="G199" s="3">
        <f t="shared" si="6"/>
        <v>-1.335607345840395E-2</v>
      </c>
      <c r="H199" s="4">
        <f t="shared" si="7"/>
        <v>1.7805329919595492E-2</v>
      </c>
    </row>
    <row r="200" spans="2:8" x14ac:dyDescent="0.3">
      <c r="B200" t="s">
        <v>272</v>
      </c>
      <c r="C200">
        <v>71.27</v>
      </c>
      <c r="D200">
        <v>4444.42</v>
      </c>
      <c r="F200" s="3">
        <f t="shared" si="6"/>
        <v>1.1208853575482403E-2</v>
      </c>
      <c r="G200" s="3">
        <f t="shared" si="6"/>
        <v>1.7805329919595492E-2</v>
      </c>
      <c r="H200" s="4">
        <f t="shared" si="7"/>
        <v>8.5433565529091648E-3</v>
      </c>
    </row>
    <row r="201" spans="2:8" x14ac:dyDescent="0.3">
      <c r="B201" t="s">
        <v>273</v>
      </c>
      <c r="C201">
        <v>70.48</v>
      </c>
      <c r="D201">
        <v>4366.67</v>
      </c>
      <c r="F201" s="3">
        <f t="shared" si="6"/>
        <v>2.1153288901767819E-2</v>
      </c>
      <c r="G201" s="3">
        <f t="shared" si="6"/>
        <v>8.5433565529091648E-3</v>
      </c>
      <c r="H201" s="4">
        <f t="shared" si="7"/>
        <v>0</v>
      </c>
    </row>
    <row r="202" spans="2:8" x14ac:dyDescent="0.3">
      <c r="B202" t="s">
        <v>274</v>
      </c>
      <c r="C202">
        <v>69.02</v>
      </c>
      <c r="D202">
        <v>4329.68</v>
      </c>
      <c r="F202" s="3">
        <f t="shared" si="6"/>
        <v>0</v>
      </c>
      <c r="G202" s="3">
        <f t="shared" si="6"/>
        <v>0</v>
      </c>
      <c r="H202" s="4">
        <f t="shared" si="7"/>
        <v>0</v>
      </c>
    </row>
    <row r="203" spans="2:8" x14ac:dyDescent="0.3">
      <c r="B203" t="s">
        <v>275</v>
      </c>
      <c r="C203">
        <v>69.02</v>
      </c>
      <c r="D203">
        <v>4329.68</v>
      </c>
      <c r="F203" s="3">
        <f t="shared" si="6"/>
        <v>0</v>
      </c>
      <c r="G203" s="3">
        <f t="shared" si="6"/>
        <v>0</v>
      </c>
      <c r="H203" s="4">
        <f t="shared" si="7"/>
        <v>-2.1315647900758905E-2</v>
      </c>
    </row>
    <row r="204" spans="2:8" x14ac:dyDescent="0.3">
      <c r="B204" t="s">
        <v>276</v>
      </c>
      <c r="C204">
        <v>69.02</v>
      </c>
      <c r="D204">
        <v>4329.68</v>
      </c>
      <c r="F204" s="3">
        <f t="shared" si="6"/>
        <v>-2.3486134691567795E-2</v>
      </c>
      <c r="G204" s="3">
        <f t="shared" si="6"/>
        <v>-2.1315647900758905E-2</v>
      </c>
      <c r="H204" s="4">
        <f t="shared" si="7"/>
        <v>-1.8028100370717226E-3</v>
      </c>
    </row>
    <row r="205" spans="2:8" x14ac:dyDescent="0.3">
      <c r="B205" t="s">
        <v>277</v>
      </c>
      <c r="C205">
        <v>70.680000000000007</v>
      </c>
      <c r="D205">
        <v>4423.9799999999996</v>
      </c>
      <c r="F205" s="3">
        <f t="shared" si="6"/>
        <v>-6.7453625632376557E-3</v>
      </c>
      <c r="G205" s="3">
        <f t="shared" si="6"/>
        <v>-1.8028100370717226E-3</v>
      </c>
      <c r="H205" s="4">
        <f t="shared" si="7"/>
        <v>9.4177695469532807E-4</v>
      </c>
    </row>
    <row r="206" spans="2:8" x14ac:dyDescent="0.3">
      <c r="B206" t="s">
        <v>278</v>
      </c>
      <c r="C206">
        <v>71.16</v>
      </c>
      <c r="D206">
        <v>4431.97</v>
      </c>
      <c r="F206" s="3">
        <f t="shared" si="6"/>
        <v>4.659042778483613E-3</v>
      </c>
      <c r="G206" s="3">
        <f t="shared" si="6"/>
        <v>9.4177695469532807E-4</v>
      </c>
      <c r="H206" s="4">
        <f t="shared" si="7"/>
        <v>-7.7781338305124015E-3</v>
      </c>
    </row>
    <row r="207" spans="2:8" x14ac:dyDescent="0.3">
      <c r="B207" t="s">
        <v>279</v>
      </c>
      <c r="C207">
        <v>70.83</v>
      </c>
      <c r="D207">
        <v>4427.8</v>
      </c>
      <c r="F207" s="3">
        <f t="shared" si="6"/>
        <v>1.4138272303123589E-3</v>
      </c>
      <c r="G207" s="3">
        <f t="shared" si="6"/>
        <v>-7.7781338305124015E-3</v>
      </c>
      <c r="H207" s="4">
        <f t="shared" si="7"/>
        <v>4.4160445115679625E-3</v>
      </c>
    </row>
    <row r="208" spans="2:8" x14ac:dyDescent="0.3">
      <c r="B208" t="s">
        <v>280</v>
      </c>
      <c r="C208">
        <v>70.73</v>
      </c>
      <c r="D208">
        <v>4462.51</v>
      </c>
      <c r="F208" s="3">
        <f t="shared" si="6"/>
        <v>-1.2564567918469827E-2</v>
      </c>
      <c r="G208" s="3">
        <f t="shared" si="6"/>
        <v>4.4160445115679625E-3</v>
      </c>
      <c r="H208" s="4">
        <f t="shared" si="7"/>
        <v>-4.5059377100604703E-3</v>
      </c>
    </row>
    <row r="209" spans="2:8" x14ac:dyDescent="0.3">
      <c r="B209" t="s">
        <v>281</v>
      </c>
      <c r="C209">
        <v>71.63</v>
      </c>
      <c r="D209">
        <v>4442.8900000000003</v>
      </c>
      <c r="F209" s="3">
        <f t="shared" si="6"/>
        <v>-1.9035880580662856E-2</v>
      </c>
      <c r="G209" s="3">
        <f t="shared" si="6"/>
        <v>-4.5059377100604703E-3</v>
      </c>
      <c r="H209" s="4">
        <f t="shared" si="7"/>
        <v>-2.1530956059410133E-3</v>
      </c>
    </row>
    <row r="210" spans="2:8" x14ac:dyDescent="0.3">
      <c r="B210" t="s">
        <v>282</v>
      </c>
      <c r="C210">
        <v>73.02</v>
      </c>
      <c r="D210">
        <v>4463</v>
      </c>
      <c r="F210" s="3">
        <f t="shared" si="6"/>
        <v>-1.5770319450060688E-2</v>
      </c>
      <c r="G210" s="3">
        <f t="shared" si="6"/>
        <v>-2.1530956059410133E-3</v>
      </c>
      <c r="H210" s="4">
        <f t="shared" si="7"/>
        <v>-7.5356311534885423E-3</v>
      </c>
    </row>
    <row r="211" spans="2:8" x14ac:dyDescent="0.3">
      <c r="B211" t="s">
        <v>283</v>
      </c>
      <c r="C211">
        <v>74.19</v>
      </c>
      <c r="D211">
        <v>4472.63</v>
      </c>
      <c r="F211" s="3">
        <f t="shared" si="6"/>
        <v>-1.0272145144076816E-2</v>
      </c>
      <c r="G211" s="3">
        <f t="shared" si="6"/>
        <v>-7.5356311534885423E-3</v>
      </c>
      <c r="H211" s="4">
        <f t="shared" si="7"/>
        <v>3.0715880332712331E-3</v>
      </c>
    </row>
    <row r="212" spans="2:8" x14ac:dyDescent="0.3">
      <c r="B212" t="s">
        <v>284</v>
      </c>
      <c r="C212">
        <v>74.959999999999994</v>
      </c>
      <c r="D212">
        <v>4506.59</v>
      </c>
      <c r="F212" s="3">
        <f t="shared" si="6"/>
        <v>1.3520822065981708E-2</v>
      </c>
      <c r="G212" s="3">
        <f t="shared" si="6"/>
        <v>3.0715880332712331E-3</v>
      </c>
      <c r="H212" s="4">
        <f t="shared" si="7"/>
        <v>3.2742193156872323E-2</v>
      </c>
    </row>
    <row r="213" spans="2:8" x14ac:dyDescent="0.3">
      <c r="B213" t="s">
        <v>285</v>
      </c>
      <c r="C213">
        <v>73.959999999999994</v>
      </c>
      <c r="D213">
        <v>4492.79</v>
      </c>
      <c r="F213" s="3">
        <f t="shared" si="6"/>
        <v>1.9294377067254675E-2</v>
      </c>
      <c r="G213" s="3">
        <f t="shared" si="6"/>
        <v>3.2742193156872323E-2</v>
      </c>
      <c r="H213" s="4">
        <f t="shared" si="7"/>
        <v>-1.7014449854823477E-2</v>
      </c>
    </row>
    <row r="214" spans="2:8" x14ac:dyDescent="0.3">
      <c r="B214" t="s">
        <v>286</v>
      </c>
      <c r="C214">
        <v>72.56</v>
      </c>
      <c r="D214">
        <v>4350.3500000000004</v>
      </c>
      <c r="F214" s="3">
        <f t="shared" si="6"/>
        <v>-6.8436901177114651E-3</v>
      </c>
      <c r="G214" s="3">
        <f t="shared" si="6"/>
        <v>-1.7014449854823477E-2</v>
      </c>
      <c r="H214" s="4">
        <f t="shared" si="7"/>
        <v>4.9114218373211838E-3</v>
      </c>
    </row>
    <row r="215" spans="2:8" x14ac:dyDescent="0.3">
      <c r="B215" t="s">
        <v>287</v>
      </c>
      <c r="C215">
        <v>73.06</v>
      </c>
      <c r="D215">
        <v>4425.6499999999996</v>
      </c>
      <c r="F215" s="3">
        <f t="shared" si="6"/>
        <v>8.2804305823904745E-3</v>
      </c>
      <c r="G215" s="3">
        <f t="shared" si="6"/>
        <v>4.9114218373211838E-3</v>
      </c>
      <c r="H215" s="4">
        <f t="shared" si="7"/>
        <v>-8.6149260854198051E-3</v>
      </c>
    </row>
    <row r="216" spans="2:8" x14ac:dyDescent="0.3">
      <c r="B216" t="s">
        <v>288</v>
      </c>
      <c r="C216">
        <v>72.459999999999994</v>
      </c>
      <c r="D216">
        <v>4404.0200000000004</v>
      </c>
      <c r="F216" s="3">
        <f t="shared" si="6"/>
        <v>1.3819789939191196E-3</v>
      </c>
      <c r="G216" s="3">
        <f t="shared" si="6"/>
        <v>-8.6149260854198051E-3</v>
      </c>
      <c r="H216" s="4">
        <f t="shared" si="7"/>
        <v>-3.2154412985625491E-3</v>
      </c>
    </row>
    <row r="217" spans="2:8" x14ac:dyDescent="0.3">
      <c r="B217" t="s">
        <v>289</v>
      </c>
      <c r="C217">
        <v>72.36</v>
      </c>
      <c r="D217">
        <v>4442.29</v>
      </c>
      <c r="F217" s="3">
        <f t="shared" si="6"/>
        <v>-9.6645036587061917E-4</v>
      </c>
      <c r="G217" s="3">
        <f t="shared" si="6"/>
        <v>-3.2154412985625491E-3</v>
      </c>
      <c r="H217" s="4">
        <f t="shared" si="7"/>
        <v>9.1800873172587227E-3</v>
      </c>
    </row>
    <row r="218" spans="2:8" x14ac:dyDescent="0.3">
      <c r="B218" t="s">
        <v>290</v>
      </c>
      <c r="C218">
        <v>72.430000000000007</v>
      </c>
      <c r="D218">
        <v>4456.62</v>
      </c>
      <c r="F218" s="3">
        <f t="shared" si="6"/>
        <v>8.3530558262565613E-3</v>
      </c>
      <c r="G218" s="3">
        <f t="shared" si="6"/>
        <v>9.1800873172587227E-3</v>
      </c>
      <c r="H218" s="4">
        <f t="shared" si="7"/>
        <v>-1.9910099460100916E-3</v>
      </c>
    </row>
    <row r="219" spans="2:8" x14ac:dyDescent="0.3">
      <c r="B219" t="s">
        <v>291</v>
      </c>
      <c r="C219">
        <v>71.83</v>
      </c>
      <c r="D219">
        <v>4416.08</v>
      </c>
      <c r="F219" s="3">
        <f t="shared" si="6"/>
        <v>-2.4711473183978372E-2</v>
      </c>
      <c r="G219" s="3">
        <f t="shared" si="6"/>
        <v>-1.9910099460100916E-3</v>
      </c>
      <c r="H219" s="4">
        <f t="shared" si="7"/>
        <v>4.0959054560638641E-3</v>
      </c>
    </row>
    <row r="220" spans="2:8" x14ac:dyDescent="0.3">
      <c r="B220" t="s">
        <v>292</v>
      </c>
      <c r="C220">
        <v>73.650000000000006</v>
      </c>
      <c r="D220">
        <v>4424.8900000000003</v>
      </c>
      <c r="F220" s="3">
        <f t="shared" si="6"/>
        <v>1.9045027887363286E-3</v>
      </c>
      <c r="G220" s="3">
        <f t="shared" si="6"/>
        <v>4.0959054560638641E-3</v>
      </c>
      <c r="H220" s="4">
        <f t="shared" si="7"/>
        <v>1.2240585269492676E-2</v>
      </c>
    </row>
    <row r="221" spans="2:8" x14ac:dyDescent="0.3">
      <c r="B221" t="s">
        <v>293</v>
      </c>
      <c r="C221">
        <v>73.510000000000005</v>
      </c>
      <c r="D221">
        <v>4406.84</v>
      </c>
      <c r="F221" s="3">
        <f t="shared" si="6"/>
        <v>4.3721819920754523E-3</v>
      </c>
      <c r="G221" s="3">
        <f t="shared" si="6"/>
        <v>1.2240585269492676E-2</v>
      </c>
      <c r="H221" s="4">
        <f t="shared" si="7"/>
        <v>9.0345040177817193E-3</v>
      </c>
    </row>
    <row r="222" spans="2:8" x14ac:dyDescent="0.3">
      <c r="B222" t="s">
        <v>294</v>
      </c>
      <c r="C222">
        <v>73.19</v>
      </c>
      <c r="D222">
        <v>4353.55</v>
      </c>
      <c r="F222" s="3">
        <f t="shared" si="6"/>
        <v>-6.9199457259159214E-3</v>
      </c>
      <c r="G222" s="3">
        <f t="shared" si="6"/>
        <v>9.0345040177817193E-3</v>
      </c>
      <c r="H222" s="4">
        <f t="shared" si="7"/>
        <v>1.5563323094304859E-2</v>
      </c>
    </row>
    <row r="223" spans="2:8" x14ac:dyDescent="0.3">
      <c r="B223" t="s">
        <v>295</v>
      </c>
      <c r="C223">
        <v>73.7</v>
      </c>
      <c r="D223">
        <v>4314.57</v>
      </c>
      <c r="F223" s="3">
        <f t="shared" si="6"/>
        <v>2.2333194617838892E-2</v>
      </c>
      <c r="G223" s="3">
        <f t="shared" si="6"/>
        <v>1.5563323094304859E-2</v>
      </c>
      <c r="H223" s="4">
        <f t="shared" si="7"/>
        <v>2.2407312037041383E-2</v>
      </c>
    </row>
    <row r="224" spans="2:8" x14ac:dyDescent="0.3">
      <c r="B224" t="s">
        <v>296</v>
      </c>
      <c r="C224">
        <v>72.09</v>
      </c>
      <c r="D224">
        <v>4248.45</v>
      </c>
      <c r="F224" s="3">
        <f t="shared" si="6"/>
        <v>4.025974025974044E-2</v>
      </c>
      <c r="G224" s="3">
        <f t="shared" si="6"/>
        <v>2.2407312037041383E-2</v>
      </c>
      <c r="H224" s="4">
        <f t="shared" si="7"/>
        <v>-1.9601644008852337E-2</v>
      </c>
    </row>
    <row r="225" spans="2:8" x14ac:dyDescent="0.3">
      <c r="B225" t="s">
        <v>297</v>
      </c>
      <c r="C225">
        <v>69.3</v>
      </c>
      <c r="D225">
        <v>4155.34</v>
      </c>
      <c r="F225" s="3">
        <f t="shared" si="6"/>
        <v>-1.7021276595744705E-2</v>
      </c>
      <c r="G225" s="3">
        <f t="shared" si="6"/>
        <v>-1.9601644008852337E-2</v>
      </c>
      <c r="H225" s="4">
        <f t="shared" si="7"/>
        <v>-1.4022844115662791E-2</v>
      </c>
    </row>
    <row r="226" spans="2:8" x14ac:dyDescent="0.3">
      <c r="B226" t="s">
        <v>298</v>
      </c>
      <c r="C226">
        <v>70.5</v>
      </c>
      <c r="D226">
        <v>4238.42</v>
      </c>
      <c r="F226" s="3">
        <f t="shared" si="6"/>
        <v>-9.5532452936218926E-3</v>
      </c>
      <c r="G226" s="3">
        <f t="shared" si="6"/>
        <v>-1.4022844115662791E-2</v>
      </c>
      <c r="H226" s="4">
        <f t="shared" si="7"/>
        <v>1.7916003637190148E-2</v>
      </c>
    </row>
    <row r="227" spans="2:8" x14ac:dyDescent="0.3">
      <c r="B227" t="s">
        <v>299</v>
      </c>
      <c r="C227">
        <v>71.180000000000007</v>
      </c>
      <c r="D227">
        <v>4298.7</v>
      </c>
      <c r="F227" s="3">
        <f t="shared" si="6"/>
        <v>1.1798152096659686E-2</v>
      </c>
      <c r="G227" s="3">
        <f t="shared" si="6"/>
        <v>1.7916003637190148E-2</v>
      </c>
      <c r="H227" s="4">
        <f t="shared" si="7"/>
        <v>-3.9436194501576427E-3</v>
      </c>
    </row>
    <row r="228" spans="2:8" x14ac:dyDescent="0.3">
      <c r="B228" t="s">
        <v>300</v>
      </c>
      <c r="C228">
        <v>70.349999999999994</v>
      </c>
      <c r="D228">
        <v>4223.04</v>
      </c>
      <c r="F228" s="3">
        <f t="shared" si="6"/>
        <v>-1.0409340272893641E-2</v>
      </c>
      <c r="G228" s="3">
        <f t="shared" si="6"/>
        <v>-3.9436194501576427E-3</v>
      </c>
      <c r="H228" s="4">
        <f t="shared" si="7"/>
        <v>1.485778805566218E-3</v>
      </c>
    </row>
    <row r="229" spans="2:8" x14ac:dyDescent="0.3">
      <c r="B229" t="s">
        <v>301</v>
      </c>
      <c r="C229">
        <v>71.09</v>
      </c>
      <c r="D229">
        <v>4239.76</v>
      </c>
      <c r="F229" s="3">
        <f t="shared" si="6"/>
        <v>3.2458368614169952E-3</v>
      </c>
      <c r="G229" s="3">
        <f t="shared" si="6"/>
        <v>1.485778805566218E-3</v>
      </c>
      <c r="H229" s="4">
        <f t="shared" si="7"/>
        <v>2.9875980986021844E-2</v>
      </c>
    </row>
    <row r="230" spans="2:8" x14ac:dyDescent="0.3">
      <c r="B230" t="s">
        <v>302</v>
      </c>
      <c r="C230">
        <v>70.86</v>
      </c>
      <c r="D230">
        <v>4233.47</v>
      </c>
      <c r="F230" s="3">
        <f t="shared" si="6"/>
        <v>2.0302375809935214E-2</v>
      </c>
      <c r="G230" s="3">
        <f t="shared" si="6"/>
        <v>2.9875980986021844E-2</v>
      </c>
      <c r="H230" s="4">
        <f t="shared" si="7"/>
        <v>-1.1153635866594236E-3</v>
      </c>
    </row>
    <row r="231" spans="2:8" x14ac:dyDescent="0.3">
      <c r="B231" t="s">
        <v>303</v>
      </c>
      <c r="C231">
        <v>69.45</v>
      </c>
      <c r="D231">
        <v>4110.66</v>
      </c>
      <c r="F231" s="3">
        <f t="shared" si="6"/>
        <v>-4.8717581315375069E-3</v>
      </c>
      <c r="G231" s="3">
        <f t="shared" si="6"/>
        <v>-1.1153635866594236E-3</v>
      </c>
      <c r="H231" s="4">
        <f t="shared" si="7"/>
        <v>3.0084654548367284E-2</v>
      </c>
    </row>
    <row r="232" spans="2:8" x14ac:dyDescent="0.3">
      <c r="B232" t="s">
        <v>304</v>
      </c>
      <c r="C232">
        <v>69.790000000000006</v>
      </c>
      <c r="D232">
        <v>4115.25</v>
      </c>
      <c r="F232" s="3">
        <f t="shared" si="6"/>
        <v>1.4389534883721078E-2</v>
      </c>
      <c r="G232" s="3">
        <f t="shared" si="6"/>
        <v>3.0084654548367284E-2</v>
      </c>
      <c r="H232" s="4">
        <f t="shared" si="7"/>
        <v>2.5239240282186826E-2</v>
      </c>
    </row>
    <row r="233" spans="2:8" x14ac:dyDescent="0.3">
      <c r="B233" t="s">
        <v>305</v>
      </c>
      <c r="C233">
        <v>68.8</v>
      </c>
      <c r="D233">
        <v>3995.06</v>
      </c>
      <c r="F233" s="3">
        <f t="shared" si="6"/>
        <v>2.2744165303998809E-2</v>
      </c>
      <c r="G233" s="3">
        <f t="shared" si="6"/>
        <v>2.5239240282186826E-2</v>
      </c>
      <c r="H233" s="4">
        <f t="shared" si="7"/>
        <v>-4.0502807052102741E-2</v>
      </c>
    </row>
    <row r="234" spans="2:8" x14ac:dyDescent="0.3">
      <c r="B234" t="s">
        <v>306</v>
      </c>
      <c r="C234">
        <v>67.27</v>
      </c>
      <c r="D234">
        <v>3896.71</v>
      </c>
      <c r="F234" s="3">
        <f t="shared" si="6"/>
        <v>-2.0957648086159186E-2</v>
      </c>
      <c r="G234" s="3">
        <f t="shared" si="6"/>
        <v>-4.0502807052102741E-2</v>
      </c>
      <c r="H234" s="4">
        <f t="shared" si="7"/>
        <v>1.5924793748155031E-2</v>
      </c>
    </row>
    <row r="235" spans="2:8" x14ac:dyDescent="0.3">
      <c r="B235" t="s">
        <v>307</v>
      </c>
      <c r="C235">
        <v>68.709999999999994</v>
      </c>
      <c r="D235">
        <v>4061.2</v>
      </c>
      <c r="F235" s="3">
        <f t="shared" si="6"/>
        <v>-3.3362344067305871E-3</v>
      </c>
      <c r="G235" s="3">
        <f t="shared" si="6"/>
        <v>1.5924793748155031E-2</v>
      </c>
      <c r="H235" s="4">
        <f t="shared" si="7"/>
        <v>-1.6912139015471062E-2</v>
      </c>
    </row>
    <row r="236" spans="2:8" x14ac:dyDescent="0.3">
      <c r="B236" t="s">
        <v>308</v>
      </c>
      <c r="C236">
        <v>68.94</v>
      </c>
      <c r="D236">
        <v>3997.54</v>
      </c>
      <c r="F236" s="3">
        <f t="shared" si="6"/>
        <v>-1.3874982119868373E-2</v>
      </c>
      <c r="G236" s="3">
        <f t="shared" si="6"/>
        <v>-1.6912139015471062E-2</v>
      </c>
      <c r="H236" s="4">
        <f t="shared" si="7"/>
        <v>-3.1985373761804659E-2</v>
      </c>
    </row>
    <row r="237" spans="2:8" x14ac:dyDescent="0.3">
      <c r="B237" t="s">
        <v>309</v>
      </c>
      <c r="C237">
        <v>69.91</v>
      </c>
      <c r="D237">
        <v>4066.31</v>
      </c>
      <c r="F237" s="3">
        <f t="shared" si="6"/>
        <v>-2.4965132496513331E-2</v>
      </c>
      <c r="G237" s="3">
        <f t="shared" si="6"/>
        <v>-3.1985373761804659E-2</v>
      </c>
      <c r="H237" s="4">
        <f t="shared" si="7"/>
        <v>-6.5885780637714442E-3</v>
      </c>
    </row>
    <row r="238" spans="2:8" x14ac:dyDescent="0.3">
      <c r="B238" t="s">
        <v>310</v>
      </c>
      <c r="C238">
        <v>71.7</v>
      </c>
      <c r="D238">
        <v>4200.67</v>
      </c>
      <c r="F238" s="3">
        <f t="shared" si="6"/>
        <v>-9.5317032739328234E-3</v>
      </c>
      <c r="G238" s="3">
        <f t="shared" si="6"/>
        <v>-6.5885780637714442E-3</v>
      </c>
      <c r="H238" s="4">
        <f t="shared" si="7"/>
        <v>3.7142532694889319E-4</v>
      </c>
    </row>
    <row r="239" spans="2:8" x14ac:dyDescent="0.3">
      <c r="B239" t="s">
        <v>311</v>
      </c>
      <c r="C239">
        <v>72.39</v>
      </c>
      <c r="D239">
        <v>4228.53</v>
      </c>
      <c r="F239" s="3">
        <f t="shared" si="6"/>
        <v>-1.4833968426782862E-2</v>
      </c>
      <c r="G239" s="3">
        <f t="shared" si="6"/>
        <v>3.7142532694889319E-4</v>
      </c>
      <c r="H239" s="4">
        <f t="shared" si="7"/>
        <v>-1.3312356004565817E-2</v>
      </c>
    </row>
    <row r="240" spans="2:8" x14ac:dyDescent="0.3">
      <c r="B240" t="s">
        <v>312</v>
      </c>
      <c r="C240">
        <v>73.48</v>
      </c>
      <c r="D240">
        <v>4226.96</v>
      </c>
      <c r="F240" s="3">
        <f t="shared" si="6"/>
        <v>-2.3781054869137619E-2</v>
      </c>
      <c r="G240" s="3">
        <f t="shared" si="6"/>
        <v>-1.3312356004565817E-2</v>
      </c>
      <c r="H240" s="4">
        <f t="shared" si="7"/>
        <v>-2.4665724114536047E-2</v>
      </c>
    </row>
    <row r="241" spans="2:8" x14ac:dyDescent="0.3">
      <c r="B241" t="s">
        <v>313</v>
      </c>
      <c r="C241">
        <v>75.27</v>
      </c>
      <c r="D241">
        <v>4283.99</v>
      </c>
      <c r="F241" s="3">
        <f t="shared" si="6"/>
        <v>-1.9283387622149872E-2</v>
      </c>
      <c r="G241" s="3">
        <f t="shared" si="6"/>
        <v>-2.4665724114536047E-2</v>
      </c>
      <c r="H241" s="4">
        <f t="shared" si="7"/>
        <v>-5.5897414999254158E-3</v>
      </c>
    </row>
    <row r="242" spans="2:8" x14ac:dyDescent="0.3">
      <c r="B242" t="s">
        <v>314</v>
      </c>
      <c r="C242">
        <v>76.75</v>
      </c>
      <c r="D242">
        <v>4392.33</v>
      </c>
      <c r="F242" s="3">
        <f t="shared" si="6"/>
        <v>2.6126714565644082E-3</v>
      </c>
      <c r="G242" s="3">
        <f t="shared" si="6"/>
        <v>-5.5897414999254158E-3</v>
      </c>
      <c r="H242" s="4">
        <f t="shared" si="7"/>
        <v>2.1947359653506693E-2</v>
      </c>
    </row>
    <row r="243" spans="2:8" x14ac:dyDescent="0.3">
      <c r="B243" t="s">
        <v>315</v>
      </c>
      <c r="C243">
        <v>76.55</v>
      </c>
      <c r="D243">
        <v>4417.0200000000004</v>
      </c>
      <c r="F243" s="3">
        <f t="shared" si="6"/>
        <v>2.0258563241370098E-2</v>
      </c>
      <c r="G243" s="3">
        <f t="shared" si="6"/>
        <v>2.1947359653506693E-2</v>
      </c>
      <c r="H243" s="4">
        <f t="shared" si="7"/>
        <v>-1.3286579185272429E-2</v>
      </c>
    </row>
    <row r="244" spans="2:8" x14ac:dyDescent="0.3">
      <c r="B244" t="s">
        <v>316</v>
      </c>
      <c r="C244">
        <v>75.03</v>
      </c>
      <c r="D244">
        <v>4322.16</v>
      </c>
      <c r="F244" s="3">
        <f t="shared" si="6"/>
        <v>-2.7604976671850689E-2</v>
      </c>
      <c r="G244" s="3">
        <f t="shared" si="6"/>
        <v>-1.3286579185272429E-2</v>
      </c>
      <c r="H244" s="4">
        <f t="shared" si="7"/>
        <v>5.405330964627586E-3</v>
      </c>
    </row>
    <row r="245" spans="2:8" x14ac:dyDescent="0.3">
      <c r="B245" t="s">
        <v>317</v>
      </c>
      <c r="C245">
        <v>77.16</v>
      </c>
      <c r="D245">
        <v>4380.3599999999997</v>
      </c>
      <c r="F245" s="3">
        <f t="shared" si="6"/>
        <v>3.6420395421437046E-3</v>
      </c>
      <c r="G245" s="3">
        <f t="shared" si="6"/>
        <v>5.405330964627586E-3</v>
      </c>
      <c r="H245" s="4">
        <f t="shared" si="7"/>
        <v>1.0548948932232127E-2</v>
      </c>
    </row>
    <row r="246" spans="2:8" x14ac:dyDescent="0.3">
      <c r="B246" t="s">
        <v>318</v>
      </c>
      <c r="C246">
        <v>76.88</v>
      </c>
      <c r="D246">
        <v>4356.8100000000004</v>
      </c>
      <c r="F246" s="3">
        <f t="shared" si="6"/>
        <v>6.414452153423067E-3</v>
      </c>
      <c r="G246" s="3">
        <f t="shared" si="6"/>
        <v>1.0548948932232127E-2</v>
      </c>
      <c r="H246" s="4">
        <f t="shared" si="7"/>
        <v>-5.8477779135699404E-3</v>
      </c>
    </row>
    <row r="247" spans="2:8" x14ac:dyDescent="0.3">
      <c r="B247" t="s">
        <v>319</v>
      </c>
      <c r="C247">
        <v>76.39</v>
      </c>
      <c r="D247">
        <v>4311.33</v>
      </c>
      <c r="F247" s="3">
        <f t="shared" si="6"/>
        <v>2.4934383202099841E-3</v>
      </c>
      <c r="G247" s="3">
        <f t="shared" si="6"/>
        <v>-5.8477779135699404E-3</v>
      </c>
      <c r="H247" s="4">
        <f t="shared" si="7"/>
        <v>3.0974229745150295E-2</v>
      </c>
    </row>
    <row r="248" spans="2:8" x14ac:dyDescent="0.3">
      <c r="B248" t="s">
        <v>320</v>
      </c>
      <c r="C248">
        <v>76.2</v>
      </c>
      <c r="D248">
        <v>4336.6899999999996</v>
      </c>
      <c r="F248" s="3">
        <f t="shared" si="6"/>
        <v>2.3505708529214298E-2</v>
      </c>
      <c r="G248" s="3">
        <f t="shared" si="6"/>
        <v>3.0974229745150295E-2</v>
      </c>
      <c r="H248" s="4">
        <f t="shared" si="7"/>
        <v>1.974569388719849E-2</v>
      </c>
    </row>
    <row r="249" spans="2:8" x14ac:dyDescent="0.3">
      <c r="B249" t="s">
        <v>321</v>
      </c>
      <c r="C249">
        <v>74.45</v>
      </c>
      <c r="D249">
        <v>4206.3999999999996</v>
      </c>
      <c r="F249" s="3">
        <f t="shared" si="6"/>
        <v>1.7215466593797135E-2</v>
      </c>
      <c r="G249" s="3">
        <f t="shared" si="6"/>
        <v>1.974569388719849E-2</v>
      </c>
      <c r="H249" s="4">
        <f t="shared" si="7"/>
        <v>-3.4480579365488095E-2</v>
      </c>
    </row>
    <row r="250" spans="2:8" x14ac:dyDescent="0.3">
      <c r="B250" t="s">
        <v>322</v>
      </c>
      <c r="C250">
        <v>73.19</v>
      </c>
      <c r="D250">
        <v>4124.95</v>
      </c>
      <c r="F250" s="3">
        <f t="shared" si="6"/>
        <v>-2.1393234389624372E-2</v>
      </c>
      <c r="G250" s="3">
        <f t="shared" si="6"/>
        <v>-3.4480579365488095E-2</v>
      </c>
      <c r="H250" s="4">
        <f t="shared" si="7"/>
        <v>1.9737109058925117E-2</v>
      </c>
    </row>
    <row r="251" spans="2:8" x14ac:dyDescent="0.3">
      <c r="B251" t="s">
        <v>323</v>
      </c>
      <c r="C251">
        <v>74.790000000000006</v>
      </c>
      <c r="D251">
        <v>4272.26</v>
      </c>
      <c r="F251" s="3">
        <f t="shared" si="6"/>
        <v>3.4869240348692543E-2</v>
      </c>
      <c r="G251" s="3">
        <f t="shared" si="6"/>
        <v>1.9737109058925117E-2</v>
      </c>
      <c r="H251" s="4">
        <f t="shared" si="7"/>
        <v>-4.8905504778916642E-3</v>
      </c>
    </row>
    <row r="252" spans="2:8" x14ac:dyDescent="0.3">
      <c r="B252" t="s">
        <v>324</v>
      </c>
      <c r="C252">
        <v>72.27</v>
      </c>
      <c r="D252">
        <v>4189.57</v>
      </c>
      <c r="F252" s="3">
        <f t="shared" si="6"/>
        <v>1.0769230769230642E-2</v>
      </c>
      <c r="G252" s="3">
        <f t="shared" si="6"/>
        <v>-4.8905504778916642E-3</v>
      </c>
      <c r="H252" s="4">
        <f t="shared" si="7"/>
        <v>-2.3819295182580746E-2</v>
      </c>
    </row>
    <row r="253" spans="2:8" x14ac:dyDescent="0.3">
      <c r="B253" t="s">
        <v>325</v>
      </c>
      <c r="C253">
        <v>71.5</v>
      </c>
      <c r="D253">
        <v>4210.16</v>
      </c>
      <c r="F253" s="3">
        <f t="shared" si="6"/>
        <v>-2.4556616643929052E-2</v>
      </c>
      <c r="G253" s="3">
        <f t="shared" si="6"/>
        <v>-2.3819295182580746E-2</v>
      </c>
      <c r="H253" s="4">
        <f t="shared" si="7"/>
        <v>-1.7998879766116804E-2</v>
      </c>
    </row>
    <row r="254" spans="2:8" x14ac:dyDescent="0.3">
      <c r="B254" t="s">
        <v>326</v>
      </c>
      <c r="C254">
        <v>73.3</v>
      </c>
      <c r="D254">
        <v>4312.8900000000003</v>
      </c>
      <c r="F254" s="3">
        <f t="shared" si="6"/>
        <v>-1.8478843063738704E-2</v>
      </c>
      <c r="G254" s="3">
        <f t="shared" si="6"/>
        <v>-1.7998879766116804E-2</v>
      </c>
      <c r="H254" s="4">
        <f t="shared" si="7"/>
        <v>3.0122751926919822E-3</v>
      </c>
    </row>
    <row r="255" spans="2:8" x14ac:dyDescent="0.3">
      <c r="B255" t="s">
        <v>327</v>
      </c>
      <c r="C255">
        <v>74.680000000000007</v>
      </c>
      <c r="D255">
        <v>4391.9399999999996</v>
      </c>
      <c r="F255" s="3">
        <f t="shared" si="6"/>
        <v>4.4384667114998333E-3</v>
      </c>
      <c r="G255" s="3">
        <f t="shared" si="6"/>
        <v>3.0122751926919822E-3</v>
      </c>
      <c r="H255" s="4">
        <f t="shared" si="7"/>
        <v>1.5305814864795986E-2</v>
      </c>
    </row>
    <row r="256" spans="2:8" x14ac:dyDescent="0.3">
      <c r="B256" t="s">
        <v>328</v>
      </c>
      <c r="C256">
        <v>74.349999999999994</v>
      </c>
      <c r="D256">
        <v>4378.75</v>
      </c>
      <c r="F256" s="3">
        <f t="shared" si="6"/>
        <v>9.5044127630683484E-3</v>
      </c>
      <c r="G256" s="3">
        <f t="shared" si="6"/>
        <v>1.5305814864795986E-2</v>
      </c>
      <c r="H256" s="4">
        <f t="shared" si="7"/>
        <v>-4.8502916635901894E-3</v>
      </c>
    </row>
    <row r="257" spans="2:8" x14ac:dyDescent="0.3">
      <c r="B257" t="s">
        <v>329</v>
      </c>
      <c r="C257">
        <v>73.650000000000006</v>
      </c>
      <c r="D257">
        <v>4312.74</v>
      </c>
      <c r="F257" s="3">
        <f t="shared" si="6"/>
        <v>-1.3660104459622291E-2</v>
      </c>
      <c r="G257" s="3">
        <f t="shared" si="6"/>
        <v>-4.8502916635901894E-3</v>
      </c>
      <c r="H257" s="4">
        <f t="shared" si="7"/>
        <v>-1.58552813846915E-2</v>
      </c>
    </row>
    <row r="258" spans="2:8" x14ac:dyDescent="0.3">
      <c r="B258" t="s">
        <v>330</v>
      </c>
      <c r="C258">
        <v>74.67</v>
      </c>
      <c r="D258">
        <v>4333.76</v>
      </c>
      <c r="F258" s="3">
        <f t="shared" si="6"/>
        <v>-2.5068546807677228E-2</v>
      </c>
      <c r="G258" s="3">
        <f t="shared" si="6"/>
        <v>-1.58552813846915E-2</v>
      </c>
      <c r="H258" s="4">
        <f t="shared" si="7"/>
        <v>-1.7161146040482467E-2</v>
      </c>
    </row>
    <row r="259" spans="2:8" x14ac:dyDescent="0.3">
      <c r="B259" t="s">
        <v>331</v>
      </c>
      <c r="C259">
        <v>76.59</v>
      </c>
      <c r="D259">
        <v>4403.58</v>
      </c>
      <c r="F259" s="3">
        <f t="shared" si="6"/>
        <v>-1.0848508330104645E-2</v>
      </c>
      <c r="G259" s="3">
        <f t="shared" si="6"/>
        <v>-1.7161146040482467E-2</v>
      </c>
      <c r="H259" s="4">
        <f t="shared" si="7"/>
        <v>-1.2596884276593667E-2</v>
      </c>
    </row>
    <row r="260" spans="2:8" x14ac:dyDescent="0.3">
      <c r="B260" t="s">
        <v>332</v>
      </c>
      <c r="C260">
        <v>77.430000000000007</v>
      </c>
      <c r="D260">
        <v>4480.47</v>
      </c>
      <c r="F260" s="3">
        <f t="shared" ref="F260:G263" si="8">+C260/C261-1</f>
        <v>-1.3504905083449925E-2</v>
      </c>
      <c r="G260" s="3">
        <f t="shared" si="8"/>
        <v>-1.2596884276593667E-2</v>
      </c>
      <c r="H260" s="4">
        <f t="shared" ref="H260:H263" si="9">+G261</f>
        <v>3.356587690300783E-3</v>
      </c>
    </row>
    <row r="261" spans="2:8" x14ac:dyDescent="0.3">
      <c r="B261" t="s">
        <v>333</v>
      </c>
      <c r="C261">
        <v>78.489999999999995</v>
      </c>
      <c r="D261">
        <v>4537.63</v>
      </c>
      <c r="F261" s="3">
        <f t="shared" si="8"/>
        <v>1.1860255253319574E-2</v>
      </c>
      <c r="G261" s="3">
        <f t="shared" si="8"/>
        <v>3.356587690300783E-3</v>
      </c>
      <c r="H261" s="4">
        <f t="shared" si="9"/>
        <v>-2.4716091661526995E-2</v>
      </c>
    </row>
    <row r="262" spans="2:8" x14ac:dyDescent="0.3">
      <c r="B262" t="s">
        <v>334</v>
      </c>
      <c r="C262">
        <v>77.569999999999993</v>
      </c>
      <c r="D262">
        <v>4522.45</v>
      </c>
      <c r="F262" s="3">
        <f t="shared" si="8"/>
        <v>-1.3104325699745512E-2</v>
      </c>
      <c r="G262" s="3">
        <f t="shared" si="8"/>
        <v>-2.4716091661526995E-2</v>
      </c>
      <c r="H262" s="4">
        <f t="shared" si="9"/>
        <v>0</v>
      </c>
    </row>
    <row r="263" spans="2:8" x14ac:dyDescent="0.3">
      <c r="B263" t="s">
        <v>335</v>
      </c>
      <c r="C263">
        <v>78.599999999999994</v>
      </c>
      <c r="D263">
        <v>4637.0600000000004</v>
      </c>
      <c r="F263" s="3">
        <f t="shared" si="8"/>
        <v>0</v>
      </c>
      <c r="G263" s="3">
        <f t="shared" si="8"/>
        <v>0</v>
      </c>
      <c r="H263" s="4">
        <f t="shared" si="9"/>
        <v>0</v>
      </c>
    </row>
    <row r="264" spans="2:8" x14ac:dyDescent="0.3">
      <c r="B264" t="s">
        <v>336</v>
      </c>
      <c r="C264">
        <v>78.599999999999994</v>
      </c>
      <c r="D264">
        <v>4637.0600000000004</v>
      </c>
      <c r="F264" s="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R47" sqref="R47"/>
    </sheetView>
  </sheetViews>
  <sheetFormatPr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0:AF274"/>
  <sheetViews>
    <sheetView showGridLines="0" zoomScaleNormal="100" workbookViewId="0">
      <selection activeCell="K14" sqref="K14"/>
    </sheetView>
  </sheetViews>
  <sheetFormatPr defaultRowHeight="14.4" x14ac:dyDescent="0.3"/>
  <cols>
    <col min="6" max="8" width="13.33203125" customWidth="1"/>
    <col min="14" max="14" width="23.6640625" customWidth="1"/>
    <col min="24" max="24" width="30" customWidth="1"/>
  </cols>
  <sheetData>
    <row r="10" spans="2:32" ht="15" thickBot="1" x14ac:dyDescent="0.35"/>
    <row r="11" spans="2:32" ht="30" thickTop="1" thickBot="1" x14ac:dyDescent="0.35">
      <c r="C11" s="30" t="s">
        <v>343</v>
      </c>
      <c r="D11" s="31" t="s">
        <v>344</v>
      </c>
    </row>
    <row r="12" spans="2:32" ht="30" thickTop="1" thickBot="1" x14ac:dyDescent="0.35">
      <c r="B12" t="s">
        <v>18</v>
      </c>
      <c r="C12" t="s">
        <v>12</v>
      </c>
      <c r="D12" t="s">
        <v>74</v>
      </c>
      <c r="F12" s="30" t="s">
        <v>345</v>
      </c>
      <c r="G12" s="32" t="s">
        <v>346</v>
      </c>
      <c r="H12" s="31" t="s">
        <v>347</v>
      </c>
      <c r="N12" s="33" t="s">
        <v>24</v>
      </c>
      <c r="O12" s="34"/>
      <c r="P12" s="34"/>
      <c r="Q12" s="34"/>
      <c r="R12" s="34"/>
      <c r="S12" s="34"/>
      <c r="T12" s="34"/>
      <c r="U12" s="34"/>
      <c r="V12" s="35"/>
      <c r="X12" s="33" t="s">
        <v>24</v>
      </c>
      <c r="Y12" s="34"/>
      <c r="Z12" s="34"/>
      <c r="AA12" s="34"/>
      <c r="AB12" s="34"/>
      <c r="AC12" s="34"/>
      <c r="AD12" s="34"/>
      <c r="AE12" s="34"/>
      <c r="AF12" s="35"/>
    </row>
    <row r="13" spans="2:32" ht="15.6" thickTop="1" thickBot="1" x14ac:dyDescent="0.35">
      <c r="B13" s="1" t="s">
        <v>75</v>
      </c>
      <c r="C13" s="1">
        <v>0.18099999999999999</v>
      </c>
      <c r="D13" s="1">
        <v>19234.580000000002</v>
      </c>
      <c r="F13" s="3">
        <f t="shared" ref="F13:F76" si="0">+C13/C14-1</f>
        <v>5.8479532163742576E-2</v>
      </c>
      <c r="G13" s="3">
        <f t="shared" ref="G13:G76" si="1">+D13/D14-1</f>
        <v>1.5955059222223511E-3</v>
      </c>
      <c r="H13" s="4">
        <f>+G14</f>
        <v>-1.8425740109224709E-3</v>
      </c>
      <c r="N13" s="36"/>
      <c r="O13" s="37"/>
      <c r="P13" s="37"/>
      <c r="Q13" s="37"/>
      <c r="R13" s="37"/>
      <c r="S13" s="37"/>
      <c r="T13" s="37"/>
      <c r="U13" s="37"/>
      <c r="V13" s="38"/>
      <c r="X13" s="36"/>
      <c r="Y13" s="37"/>
      <c r="Z13" s="37"/>
      <c r="AA13" s="37"/>
      <c r="AB13" s="37"/>
      <c r="AC13" s="37"/>
      <c r="AD13" s="37"/>
      <c r="AE13" s="37"/>
      <c r="AF13" s="38"/>
    </row>
    <row r="14" spans="2:32" x14ac:dyDescent="0.3">
      <c r="B14" s="1" t="s">
        <v>76</v>
      </c>
      <c r="C14" s="1">
        <v>0.17100000000000001</v>
      </c>
      <c r="D14" s="1">
        <v>19203.939999999999</v>
      </c>
      <c r="F14" s="3">
        <f t="shared" si="0"/>
        <v>-1.724137931034464E-2</v>
      </c>
      <c r="G14" s="3">
        <f t="shared" si="1"/>
        <v>-1.8425740109224709E-3</v>
      </c>
      <c r="H14" s="4">
        <f t="shared" ref="H14:H77" si="2">+G15</f>
        <v>-7.8098771429588876E-3</v>
      </c>
      <c r="N14" s="39" t="s">
        <v>25</v>
      </c>
      <c r="O14" s="9"/>
      <c r="P14" s="37"/>
      <c r="Q14" s="37"/>
      <c r="R14" s="37"/>
      <c r="S14" s="37"/>
      <c r="T14" s="37"/>
      <c r="U14" s="37"/>
      <c r="V14" s="38"/>
      <c r="X14" s="39" t="s">
        <v>25</v>
      </c>
      <c r="Y14" s="9"/>
      <c r="Z14" s="37"/>
      <c r="AA14" s="37"/>
      <c r="AB14" s="37"/>
      <c r="AC14" s="37"/>
      <c r="AD14" s="37"/>
      <c r="AE14" s="37"/>
      <c r="AF14" s="38"/>
    </row>
    <row r="15" spans="2:32" x14ac:dyDescent="0.3">
      <c r="B15" s="1" t="s">
        <v>77</v>
      </c>
      <c r="C15" s="1">
        <v>0.17399999999999999</v>
      </c>
      <c r="D15" s="1">
        <v>19239.39</v>
      </c>
      <c r="F15" s="3">
        <f t="shared" si="0"/>
        <v>1.754385964912264E-2</v>
      </c>
      <c r="G15" s="3">
        <f t="shared" si="1"/>
        <v>-7.8098771429588876E-3</v>
      </c>
      <c r="H15" s="4">
        <f t="shared" si="2"/>
        <v>2.3680513124308966E-3</v>
      </c>
      <c r="N15" s="40" t="s">
        <v>26</v>
      </c>
      <c r="O15" s="6">
        <v>0.38661348268572054</v>
      </c>
      <c r="P15" s="37"/>
      <c r="Q15" s="37"/>
      <c r="R15" s="37"/>
      <c r="S15" s="37"/>
      <c r="T15" s="37"/>
      <c r="U15" s="37"/>
      <c r="V15" s="38"/>
      <c r="X15" s="40" t="s">
        <v>26</v>
      </c>
      <c r="Y15" s="6">
        <v>0.38498224749975413</v>
      </c>
      <c r="Z15" s="37"/>
      <c r="AA15" s="37"/>
      <c r="AB15" s="37"/>
      <c r="AC15" s="37"/>
      <c r="AD15" s="37"/>
      <c r="AE15" s="37"/>
      <c r="AF15" s="38"/>
    </row>
    <row r="16" spans="2:32" x14ac:dyDescent="0.3">
      <c r="B16" s="1" t="s">
        <v>78</v>
      </c>
      <c r="C16" s="1">
        <v>0.17100000000000001</v>
      </c>
      <c r="D16" s="1">
        <v>19390.830000000002</v>
      </c>
      <c r="F16" s="3">
        <f t="shared" si="0"/>
        <v>4.1103934233706063E-3</v>
      </c>
      <c r="G16" s="3">
        <f t="shared" si="1"/>
        <v>2.3680513124308966E-3</v>
      </c>
      <c r="H16" s="4">
        <f t="shared" si="2"/>
        <v>0</v>
      </c>
      <c r="N16" s="40" t="s">
        <v>27</v>
      </c>
      <c r="O16" s="14">
        <v>0.14946998499438194</v>
      </c>
      <c r="P16" s="37"/>
      <c r="Q16" s="37"/>
      <c r="R16" s="37"/>
      <c r="S16" s="37"/>
      <c r="T16" s="37"/>
      <c r="U16" s="37"/>
      <c r="V16" s="38"/>
      <c r="X16" s="40" t="s">
        <v>27</v>
      </c>
      <c r="Y16" s="14">
        <v>0.14821133088996194</v>
      </c>
      <c r="Z16" s="37"/>
      <c r="AA16" s="37"/>
      <c r="AB16" s="37"/>
      <c r="AC16" s="37"/>
      <c r="AD16" s="37"/>
      <c r="AE16" s="37"/>
      <c r="AF16" s="38"/>
    </row>
    <row r="17" spans="2:32" x14ac:dyDescent="0.3">
      <c r="B17" s="1" t="s">
        <v>79</v>
      </c>
      <c r="C17" s="1">
        <v>0.17030000000000001</v>
      </c>
      <c r="D17" s="1">
        <v>19345.02</v>
      </c>
      <c r="F17" s="3">
        <f t="shared" si="0"/>
        <v>0</v>
      </c>
      <c r="G17" s="3">
        <f t="shared" si="1"/>
        <v>0</v>
      </c>
      <c r="H17" s="4">
        <f t="shared" si="2"/>
        <v>1.1702157702996763E-2</v>
      </c>
      <c r="N17" s="40" t="s">
        <v>28</v>
      </c>
      <c r="O17" s="14">
        <v>0.14287672906410584</v>
      </c>
      <c r="P17" s="37"/>
      <c r="Q17" s="37"/>
      <c r="R17" s="37"/>
      <c r="S17" s="37"/>
      <c r="T17" s="37"/>
      <c r="U17" s="37"/>
      <c r="V17" s="38"/>
      <c r="X17" s="40" t="s">
        <v>28</v>
      </c>
      <c r="Y17" s="14">
        <v>0.14492257154976876</v>
      </c>
      <c r="Z17" s="37"/>
      <c r="AA17" s="37"/>
      <c r="AB17" s="37"/>
      <c r="AC17" s="37"/>
      <c r="AD17" s="37"/>
      <c r="AE17" s="37"/>
      <c r="AF17" s="38"/>
    </row>
    <row r="18" spans="2:32" x14ac:dyDescent="0.3">
      <c r="B18" s="1" t="s">
        <v>80</v>
      </c>
      <c r="C18" s="1">
        <v>0.17030000000000001</v>
      </c>
      <c r="D18" s="1">
        <v>19345.02</v>
      </c>
      <c r="F18" s="3">
        <f t="shared" si="0"/>
        <v>-1.389693109438328E-2</v>
      </c>
      <c r="G18" s="3">
        <f t="shared" si="1"/>
        <v>1.1702157702996763E-2</v>
      </c>
      <c r="H18" s="4">
        <f t="shared" si="2"/>
        <v>-4.9090347993479E-3</v>
      </c>
      <c r="N18" s="40" t="s">
        <v>29</v>
      </c>
      <c r="O18" s="6">
        <v>3.4309439422301038E-2</v>
      </c>
      <c r="P18" s="37"/>
      <c r="Q18" s="37"/>
      <c r="R18" s="37"/>
      <c r="S18" s="37"/>
      <c r="T18" s="37"/>
      <c r="U18" s="37"/>
      <c r="V18" s="38"/>
      <c r="X18" s="40" t="s">
        <v>29</v>
      </c>
      <c r="Y18" s="6">
        <v>3.4268468860710381E-2</v>
      </c>
      <c r="Z18" s="37"/>
      <c r="AA18" s="37"/>
      <c r="AB18" s="37"/>
      <c r="AC18" s="37"/>
      <c r="AD18" s="37"/>
      <c r="AE18" s="37"/>
      <c r="AF18" s="38"/>
    </row>
    <row r="19" spans="2:32" ht="15" thickBot="1" x14ac:dyDescent="0.35">
      <c r="B19" s="1" t="s">
        <v>81</v>
      </c>
      <c r="C19" s="1">
        <v>0.17269999999999999</v>
      </c>
      <c r="D19" s="1">
        <v>19121.259999999998</v>
      </c>
      <c r="F19" s="3">
        <f t="shared" si="0"/>
        <v>-9.179575444635768E-3</v>
      </c>
      <c r="G19" s="3">
        <f t="shared" si="1"/>
        <v>-4.9090347993479E-3</v>
      </c>
      <c r="H19" s="4">
        <f t="shared" si="2"/>
        <v>-1.6443916114726731E-3</v>
      </c>
      <c r="N19" s="41" t="s">
        <v>30</v>
      </c>
      <c r="O19" s="7">
        <v>261</v>
      </c>
      <c r="P19" s="37"/>
      <c r="Q19" s="37"/>
      <c r="R19" s="37"/>
      <c r="S19" s="37"/>
      <c r="T19" s="37"/>
      <c r="U19" s="37"/>
      <c r="V19" s="38"/>
      <c r="X19" s="41" t="s">
        <v>30</v>
      </c>
      <c r="Y19" s="7">
        <v>261</v>
      </c>
      <c r="Z19" s="37"/>
      <c r="AA19" s="37"/>
      <c r="AB19" s="37"/>
      <c r="AC19" s="37"/>
      <c r="AD19" s="37"/>
      <c r="AE19" s="37"/>
      <c r="AF19" s="38"/>
    </row>
    <row r="20" spans="2:32" x14ac:dyDescent="0.3">
      <c r="B20" s="1" t="s">
        <v>82</v>
      </c>
      <c r="C20" s="1">
        <v>0.17430000000000001</v>
      </c>
      <c r="D20" s="1">
        <v>19215.59</v>
      </c>
      <c r="F20" s="3">
        <f t="shared" si="0"/>
        <v>-7.9681274900397225E-3</v>
      </c>
      <c r="G20" s="3">
        <f t="shared" si="1"/>
        <v>-1.6443916114726731E-3</v>
      </c>
      <c r="H20" s="4">
        <f t="shared" si="2"/>
        <v>1.4671352221051981E-2</v>
      </c>
      <c r="N20" s="36"/>
      <c r="O20" s="37"/>
      <c r="P20" s="37"/>
      <c r="Q20" s="37"/>
      <c r="R20" s="37"/>
      <c r="S20" s="37"/>
      <c r="T20" s="37"/>
      <c r="U20" s="37"/>
      <c r="V20" s="38"/>
      <c r="X20" s="36"/>
      <c r="Y20" s="37"/>
      <c r="Z20" s="37"/>
      <c r="AA20" s="37"/>
      <c r="AB20" s="37"/>
      <c r="AC20" s="37"/>
      <c r="AD20" s="37"/>
      <c r="AE20" s="37"/>
      <c r="AF20" s="38"/>
    </row>
    <row r="21" spans="2:32" ht="15" thickBot="1" x14ac:dyDescent="0.35">
      <c r="B21" s="1" t="s">
        <v>83</v>
      </c>
      <c r="C21" s="1">
        <v>0.1757</v>
      </c>
      <c r="D21" s="1">
        <v>19247.240000000002</v>
      </c>
      <c r="F21" s="3">
        <f t="shared" si="0"/>
        <v>4.5740423098914462E-3</v>
      </c>
      <c r="G21" s="3">
        <f t="shared" si="1"/>
        <v>1.4671352221051981E-2</v>
      </c>
      <c r="H21" s="4">
        <f t="shared" si="2"/>
        <v>-2.4091823452846439E-3</v>
      </c>
      <c r="N21" s="36" t="s">
        <v>31</v>
      </c>
      <c r="O21" s="37"/>
      <c r="P21" s="37"/>
      <c r="Q21" s="37"/>
      <c r="R21" s="37"/>
      <c r="S21" s="37"/>
      <c r="T21" s="37"/>
      <c r="U21" s="37"/>
      <c r="V21" s="38"/>
      <c r="X21" s="36" t="s">
        <v>31</v>
      </c>
      <c r="Y21" s="37"/>
      <c r="Z21" s="37"/>
      <c r="AA21" s="37"/>
      <c r="AB21" s="37"/>
      <c r="AC21" s="37"/>
      <c r="AD21" s="37"/>
      <c r="AE21" s="37"/>
      <c r="AF21" s="38"/>
    </row>
    <row r="22" spans="2:32" x14ac:dyDescent="0.3">
      <c r="B22" s="1" t="s">
        <v>84</v>
      </c>
      <c r="C22" s="1">
        <v>0.1749</v>
      </c>
      <c r="D22" s="1">
        <v>18968.939999999999</v>
      </c>
      <c r="F22" s="3">
        <f t="shared" si="0"/>
        <v>0</v>
      </c>
      <c r="G22" s="3">
        <f t="shared" si="1"/>
        <v>-2.4091823452846439E-3</v>
      </c>
      <c r="H22" s="4">
        <f t="shared" si="2"/>
        <v>1.0508144601755198E-3</v>
      </c>
      <c r="N22" s="42"/>
      <c r="O22" s="8" t="s">
        <v>36</v>
      </c>
      <c r="P22" s="8" t="s">
        <v>37</v>
      </c>
      <c r="Q22" s="8" t="s">
        <v>38</v>
      </c>
      <c r="R22" s="8" t="s">
        <v>39</v>
      </c>
      <c r="S22" s="8" t="s">
        <v>40</v>
      </c>
      <c r="T22" s="37"/>
      <c r="U22" s="37"/>
      <c r="V22" s="38"/>
      <c r="X22" s="42"/>
      <c r="Y22" s="8" t="s">
        <v>36</v>
      </c>
      <c r="Z22" s="8" t="s">
        <v>37</v>
      </c>
      <c r="AA22" s="8" t="s">
        <v>38</v>
      </c>
      <c r="AB22" s="8" t="s">
        <v>39</v>
      </c>
      <c r="AC22" s="8" t="s">
        <v>40</v>
      </c>
      <c r="AD22" s="37"/>
      <c r="AE22" s="37"/>
      <c r="AF22" s="38"/>
    </row>
    <row r="23" spans="2:32" x14ac:dyDescent="0.3">
      <c r="B23" s="1" t="s">
        <v>85</v>
      </c>
      <c r="C23" s="1">
        <v>0.1749</v>
      </c>
      <c r="D23" s="1">
        <v>19014.75</v>
      </c>
      <c r="F23" s="3">
        <f t="shared" si="0"/>
        <v>-5.7142857142855608E-4</v>
      </c>
      <c r="G23" s="3">
        <f t="shared" si="1"/>
        <v>1.0508144601755198E-3</v>
      </c>
      <c r="H23" s="4">
        <f t="shared" si="2"/>
        <v>2.0878389708443246E-2</v>
      </c>
      <c r="N23" s="40" t="s">
        <v>32</v>
      </c>
      <c r="O23" s="6">
        <v>2</v>
      </c>
      <c r="P23" s="6">
        <v>5.3371732046232079E-2</v>
      </c>
      <c r="Q23" s="6">
        <v>2.6685866023116039E-2</v>
      </c>
      <c r="R23" s="6">
        <v>22.67013241637088</v>
      </c>
      <c r="S23" s="6">
        <v>8.5106773012361848E-10</v>
      </c>
      <c r="T23" s="37"/>
      <c r="U23" s="37"/>
      <c r="V23" s="38"/>
      <c r="X23" s="40" t="s">
        <v>32</v>
      </c>
      <c r="Y23" s="6">
        <v>1</v>
      </c>
      <c r="Z23" s="6">
        <v>5.2922300345262019E-2</v>
      </c>
      <c r="AA23" s="6">
        <v>5.2922300345262019E-2</v>
      </c>
      <c r="AB23" s="6">
        <v>45.066031156069734</v>
      </c>
      <c r="AC23" s="6">
        <v>1.197611796423432E-10</v>
      </c>
      <c r="AD23" s="37"/>
      <c r="AE23" s="37"/>
      <c r="AF23" s="38"/>
    </row>
    <row r="24" spans="2:32" x14ac:dyDescent="0.3">
      <c r="B24" s="1" t="s">
        <v>86</v>
      </c>
      <c r="C24" s="1">
        <v>0.17499999999999999</v>
      </c>
      <c r="D24" s="1">
        <v>18994.79</v>
      </c>
      <c r="F24" s="3">
        <f t="shared" si="0"/>
        <v>0</v>
      </c>
      <c r="G24" s="3">
        <f t="shared" si="1"/>
        <v>2.0878389708443246E-2</v>
      </c>
      <c r="H24" s="4">
        <f t="shared" si="2"/>
        <v>-1.1753483315195101E-2</v>
      </c>
      <c r="N24" s="40" t="s">
        <v>33</v>
      </c>
      <c r="O24" s="6">
        <v>258</v>
      </c>
      <c r="P24" s="6">
        <v>0.30370150943591656</v>
      </c>
      <c r="Q24" s="6">
        <v>1.1771376334725448E-3</v>
      </c>
      <c r="R24" s="6"/>
      <c r="S24" s="6"/>
      <c r="T24" s="37"/>
      <c r="U24" s="37"/>
      <c r="V24" s="38"/>
      <c r="X24" s="40" t="s">
        <v>33</v>
      </c>
      <c r="Y24" s="6">
        <v>259</v>
      </c>
      <c r="Z24" s="6">
        <v>0.30415094113688662</v>
      </c>
      <c r="AA24" s="6">
        <v>1.1743279580574773E-3</v>
      </c>
      <c r="AB24" s="6"/>
      <c r="AC24" s="6"/>
      <c r="AD24" s="37"/>
      <c r="AE24" s="37"/>
      <c r="AF24" s="38"/>
    </row>
    <row r="25" spans="2:32" ht="15" thickBot="1" x14ac:dyDescent="0.35">
      <c r="B25" s="1" t="s">
        <v>87</v>
      </c>
      <c r="C25" s="1">
        <v>0.17499999999999999</v>
      </c>
      <c r="D25" s="1">
        <v>18606.32</v>
      </c>
      <c r="F25" s="3">
        <f t="shared" si="0"/>
        <v>-1.1299435028248594E-2</v>
      </c>
      <c r="G25" s="3">
        <f t="shared" si="1"/>
        <v>-1.1753483315195101E-2</v>
      </c>
      <c r="H25" s="4">
        <f t="shared" si="2"/>
        <v>2.4892870674000367E-2</v>
      </c>
      <c r="N25" s="41" t="s">
        <v>34</v>
      </c>
      <c r="O25" s="7">
        <v>260</v>
      </c>
      <c r="P25" s="7">
        <v>0.35707324148214864</v>
      </c>
      <c r="Q25" s="7"/>
      <c r="R25" s="7"/>
      <c r="S25" s="7"/>
      <c r="T25" s="37"/>
      <c r="U25" s="37"/>
      <c r="V25" s="38"/>
      <c r="X25" s="41" t="s">
        <v>34</v>
      </c>
      <c r="Y25" s="7">
        <v>260</v>
      </c>
      <c r="Z25" s="7">
        <v>0.35707324148214864</v>
      </c>
      <c r="AA25" s="7"/>
      <c r="AB25" s="7"/>
      <c r="AC25" s="7"/>
      <c r="AD25" s="37"/>
      <c r="AE25" s="37"/>
      <c r="AF25" s="38"/>
    </row>
    <row r="26" spans="2:32" ht="15" thickBot="1" x14ac:dyDescent="0.35">
      <c r="B26" s="1" t="s">
        <v>88</v>
      </c>
      <c r="C26" s="1">
        <v>0.17699999999999999</v>
      </c>
      <c r="D26" s="1">
        <v>18827.61</v>
      </c>
      <c r="F26" s="3">
        <f t="shared" si="0"/>
        <v>8.5470085470085166E-3</v>
      </c>
      <c r="G26" s="3">
        <f t="shared" si="1"/>
        <v>2.4892870674000367E-2</v>
      </c>
      <c r="H26" s="4">
        <f t="shared" si="2"/>
        <v>4.2459676427417659E-3</v>
      </c>
      <c r="N26" s="36"/>
      <c r="O26" s="37"/>
      <c r="P26" s="37"/>
      <c r="Q26" s="37"/>
      <c r="R26" s="37"/>
      <c r="S26" s="37"/>
      <c r="T26" s="37"/>
      <c r="U26" s="37"/>
      <c r="V26" s="38"/>
      <c r="X26" s="36"/>
      <c r="Y26" s="37"/>
      <c r="Z26" s="37"/>
      <c r="AA26" s="37"/>
      <c r="AB26" s="37"/>
      <c r="AC26" s="37"/>
      <c r="AD26" s="37"/>
      <c r="AE26" s="37"/>
      <c r="AF26" s="38"/>
    </row>
    <row r="27" spans="2:32" x14ac:dyDescent="0.3">
      <c r="B27" s="1" t="s">
        <v>89</v>
      </c>
      <c r="C27" s="1">
        <v>0.17549999999999999</v>
      </c>
      <c r="D27" s="1">
        <v>18370.32</v>
      </c>
      <c r="F27" s="3">
        <f t="shared" si="0"/>
        <v>1.2694748990190297E-2</v>
      </c>
      <c r="G27" s="3">
        <f t="shared" si="1"/>
        <v>4.2459676427417659E-3</v>
      </c>
      <c r="H27" s="4">
        <f t="shared" si="2"/>
        <v>-7.3372599965486618E-3</v>
      </c>
      <c r="N27" s="42"/>
      <c r="O27" s="8" t="s">
        <v>41</v>
      </c>
      <c r="P27" s="8" t="s">
        <v>29</v>
      </c>
      <c r="Q27" s="8" t="s">
        <v>42</v>
      </c>
      <c r="R27" s="8" t="s">
        <v>43</v>
      </c>
      <c r="S27" s="8" t="s">
        <v>44</v>
      </c>
      <c r="T27" s="8" t="s">
        <v>45</v>
      </c>
      <c r="U27" s="8" t="s">
        <v>46</v>
      </c>
      <c r="V27" s="43" t="s">
        <v>47</v>
      </c>
      <c r="X27" s="42"/>
      <c r="Y27" s="8" t="s">
        <v>41</v>
      </c>
      <c r="Z27" s="8" t="s">
        <v>29</v>
      </c>
      <c r="AA27" s="8" t="s">
        <v>42</v>
      </c>
      <c r="AB27" s="8" t="s">
        <v>43</v>
      </c>
      <c r="AC27" s="8" t="s">
        <v>44</v>
      </c>
      <c r="AD27" s="8" t="s">
        <v>45</v>
      </c>
      <c r="AE27" s="8" t="s">
        <v>46</v>
      </c>
      <c r="AF27" s="43" t="s">
        <v>47</v>
      </c>
    </row>
    <row r="28" spans="2:32" x14ac:dyDescent="0.3">
      <c r="B28" s="1" t="s">
        <v>90</v>
      </c>
      <c r="C28" s="1">
        <v>0.17330000000000001</v>
      </c>
      <c r="D28" s="1">
        <v>18292.650000000001</v>
      </c>
      <c r="F28" s="3">
        <f t="shared" si="0"/>
        <v>-2.1456804065499657E-2</v>
      </c>
      <c r="G28" s="3">
        <f t="shared" si="1"/>
        <v>-7.3372599965486618E-3</v>
      </c>
      <c r="H28" s="4">
        <f t="shared" si="2"/>
        <v>1.6392122515120899E-2</v>
      </c>
      <c r="N28" s="40" t="s">
        <v>35</v>
      </c>
      <c r="O28" s="17">
        <v>-3.3942669183582414E-3</v>
      </c>
      <c r="P28" s="6">
        <v>2.1240381384212892E-3</v>
      </c>
      <c r="Q28" s="6">
        <v>-1.5980254106364877</v>
      </c>
      <c r="R28" s="14">
        <v>0.11126128709095354</v>
      </c>
      <c r="S28" s="6">
        <v>-7.5769257649511319E-3</v>
      </c>
      <c r="T28" s="6">
        <v>7.883919282346487E-4</v>
      </c>
      <c r="U28" s="6">
        <v>-7.5769257649511319E-3</v>
      </c>
      <c r="V28" s="44">
        <v>7.883919282346487E-4</v>
      </c>
      <c r="X28" s="40" t="s">
        <v>35</v>
      </c>
      <c r="Y28" s="17">
        <v>-3.4113831781261554E-3</v>
      </c>
      <c r="Z28" s="6">
        <v>2.1213213001182495E-3</v>
      </c>
      <c r="AA28" s="6">
        <v>-1.6081407271665982</v>
      </c>
      <c r="AB28" s="14">
        <v>0.10902264051986076</v>
      </c>
      <c r="AC28" s="6">
        <v>-7.5886160162884318E-3</v>
      </c>
      <c r="AD28" s="6">
        <v>7.6584966003612068E-4</v>
      </c>
      <c r="AE28" s="6">
        <v>-7.5886160162884318E-3</v>
      </c>
      <c r="AF28" s="44">
        <v>7.6584966003612068E-4</v>
      </c>
    </row>
    <row r="29" spans="2:32" ht="15" thickBot="1" x14ac:dyDescent="0.35">
      <c r="B29" s="1" t="s">
        <v>91</v>
      </c>
      <c r="C29" s="1">
        <v>0.17710000000000001</v>
      </c>
      <c r="D29" s="1">
        <v>18427.86</v>
      </c>
      <c r="F29" s="3">
        <f t="shared" si="0"/>
        <v>-1.6111111111111076E-2</v>
      </c>
      <c r="G29" s="3">
        <f t="shared" si="1"/>
        <v>1.6392122515120899E-2</v>
      </c>
      <c r="H29" s="4">
        <f t="shared" si="2"/>
        <v>2.0996970345425803E-2</v>
      </c>
      <c r="N29" s="45" t="s">
        <v>19</v>
      </c>
      <c r="O29" s="17">
        <v>0.75493578419432383</v>
      </c>
      <c r="P29" s="6">
        <v>0.11223123770775026</v>
      </c>
      <c r="Q29" s="6">
        <v>6.7266101632076261</v>
      </c>
      <c r="R29" s="14">
        <v>1.1140276720774741E-10</v>
      </c>
      <c r="S29" s="6">
        <v>0.53392987532147484</v>
      </c>
      <c r="T29" s="6">
        <v>0.97594169306717282</v>
      </c>
      <c r="U29" s="6">
        <v>0.53392987532147484</v>
      </c>
      <c r="V29" s="44">
        <v>0.97594169306717282</v>
      </c>
      <c r="X29" s="46" t="s">
        <v>19</v>
      </c>
      <c r="Y29" s="50">
        <v>0.75170579196096698</v>
      </c>
      <c r="Z29" s="47">
        <v>0.11197555926866105</v>
      </c>
      <c r="AA29" s="47">
        <v>6.7131238001447446</v>
      </c>
      <c r="AB29" s="51">
        <v>1.1976117964233922E-10</v>
      </c>
      <c r="AC29" s="47">
        <v>0.53120737749515112</v>
      </c>
      <c r="AD29" s="47">
        <v>0.97220420642678285</v>
      </c>
      <c r="AE29" s="47">
        <v>0.53120737749515112</v>
      </c>
      <c r="AF29" s="49">
        <v>0.97220420642678285</v>
      </c>
    </row>
    <row r="30" spans="2:32" ht="15" thickBot="1" x14ac:dyDescent="0.35">
      <c r="B30" s="1" t="s">
        <v>92</v>
      </c>
      <c r="C30" s="1">
        <v>0.18</v>
      </c>
      <c r="D30" s="1">
        <v>18130.66</v>
      </c>
      <c r="F30" s="3">
        <f t="shared" si="0"/>
        <v>5.8823529411764497E-2</v>
      </c>
      <c r="G30" s="3">
        <f t="shared" si="1"/>
        <v>2.0996970345425803E-2</v>
      </c>
      <c r="H30" s="4">
        <f t="shared" si="2"/>
        <v>4.1500368617160666E-2</v>
      </c>
      <c r="N30" s="46" t="s">
        <v>20</v>
      </c>
      <c r="O30" s="50">
        <v>6.9348904961653635E-2</v>
      </c>
      <c r="P30" s="47">
        <v>0.11223320856123509</v>
      </c>
      <c r="Q30" s="47">
        <v>0.61790004803984977</v>
      </c>
      <c r="R30" s="48">
        <v>0.53718626145981996</v>
      </c>
      <c r="S30" s="47">
        <v>-0.15166088491860974</v>
      </c>
      <c r="T30" s="47">
        <v>0.29035869484191701</v>
      </c>
      <c r="U30" s="47">
        <v>-0.15166088491860974</v>
      </c>
      <c r="V30" s="49">
        <v>0.29035869484191701</v>
      </c>
    </row>
    <row r="31" spans="2:32" x14ac:dyDescent="0.3">
      <c r="B31" s="1" t="s">
        <v>93</v>
      </c>
      <c r="C31" s="1">
        <v>0.17</v>
      </c>
      <c r="D31" s="1">
        <v>17757.8</v>
      </c>
      <c r="F31" s="3">
        <f t="shared" si="0"/>
        <v>2.5950512975256634E-2</v>
      </c>
      <c r="G31" s="3">
        <f t="shared" si="1"/>
        <v>4.1500368617160666E-2</v>
      </c>
      <c r="H31" s="4">
        <f t="shared" si="2"/>
        <v>-2.1443390677625684E-3</v>
      </c>
      <c r="O31" s="21"/>
    </row>
    <row r="32" spans="2:32" x14ac:dyDescent="0.3">
      <c r="B32" s="1" t="s">
        <v>94</v>
      </c>
      <c r="C32" s="1">
        <v>0.16569999999999999</v>
      </c>
      <c r="D32" s="1">
        <v>17050.21</v>
      </c>
      <c r="F32" s="3">
        <f t="shared" si="0"/>
        <v>6.6828675577155217E-3</v>
      </c>
      <c r="G32" s="3">
        <f t="shared" si="1"/>
        <v>-2.1443390677625684E-3</v>
      </c>
      <c r="H32" s="4">
        <f t="shared" si="2"/>
        <v>-6.7141059974884509E-4</v>
      </c>
    </row>
    <row r="33" spans="2:24" x14ac:dyDescent="0.3">
      <c r="B33" s="1" t="s">
        <v>95</v>
      </c>
      <c r="C33" s="1">
        <v>0.1646</v>
      </c>
      <c r="D33" s="1">
        <v>17086.849999999999</v>
      </c>
      <c r="F33" s="3">
        <f t="shared" si="0"/>
        <v>1.3546798029556717E-2</v>
      </c>
      <c r="G33" s="3">
        <f t="shared" si="1"/>
        <v>-6.7141059974884509E-4</v>
      </c>
      <c r="H33" s="4">
        <f t="shared" si="2"/>
        <v>9.9182476974863931E-3</v>
      </c>
    </row>
    <row r="34" spans="2:24" x14ac:dyDescent="0.3">
      <c r="B34" s="1" t="s">
        <v>96</v>
      </c>
      <c r="C34" s="1">
        <v>0.16239999999999999</v>
      </c>
      <c r="D34" s="1">
        <v>17098.330000000002</v>
      </c>
      <c r="F34" s="3">
        <f t="shared" si="0"/>
        <v>4.9504950495049549E-3</v>
      </c>
      <c r="G34" s="3">
        <f t="shared" si="1"/>
        <v>9.9182476974863931E-3</v>
      </c>
      <c r="H34" s="4">
        <f t="shared" si="2"/>
        <v>2.2252935358709758E-2</v>
      </c>
      <c r="N34" s="52" t="s">
        <v>348</v>
      </c>
      <c r="X34" s="52" t="s">
        <v>348</v>
      </c>
    </row>
    <row r="35" spans="2:24" x14ac:dyDescent="0.3">
      <c r="B35" s="1" t="s">
        <v>97</v>
      </c>
      <c r="C35" s="1">
        <v>0.16159999999999999</v>
      </c>
      <c r="D35" s="1">
        <v>16930.41</v>
      </c>
      <c r="F35" s="3">
        <f t="shared" si="0"/>
        <v>3.7267080745340131E-3</v>
      </c>
      <c r="G35" s="3">
        <f t="shared" si="1"/>
        <v>2.2252935358709758E-2</v>
      </c>
      <c r="H35" s="4">
        <f t="shared" si="2"/>
        <v>2.1268487600936137E-2</v>
      </c>
    </row>
    <row r="36" spans="2:24" x14ac:dyDescent="0.3">
      <c r="B36" s="1" t="s">
        <v>98</v>
      </c>
      <c r="C36" s="1">
        <v>0.161</v>
      </c>
      <c r="D36" s="1">
        <v>16561.86</v>
      </c>
      <c r="F36" s="3">
        <f t="shared" si="0"/>
        <v>2.4906600249066102E-3</v>
      </c>
      <c r="G36" s="3">
        <f t="shared" si="1"/>
        <v>2.1268487600936137E-2</v>
      </c>
      <c r="H36" s="4">
        <f t="shared" si="2"/>
        <v>-1.8053770153513948E-2</v>
      </c>
    </row>
    <row r="37" spans="2:24" x14ac:dyDescent="0.3">
      <c r="B37" s="1" t="s">
        <v>99</v>
      </c>
      <c r="C37" s="1">
        <v>0.16059999999999999</v>
      </c>
      <c r="D37" s="1">
        <v>16216.95</v>
      </c>
      <c r="F37" s="3">
        <f t="shared" si="0"/>
        <v>-2.6666666666666727E-2</v>
      </c>
      <c r="G37" s="3">
        <f t="shared" si="1"/>
        <v>-1.8053770153513948E-2</v>
      </c>
      <c r="H37" s="4">
        <f t="shared" si="2"/>
        <v>8.7147659527797572E-4</v>
      </c>
    </row>
    <row r="38" spans="2:24" x14ac:dyDescent="0.3">
      <c r="B38" s="1" t="s">
        <v>100</v>
      </c>
      <c r="C38" s="1">
        <v>0.16500000000000001</v>
      </c>
      <c r="D38" s="1">
        <v>16515.11</v>
      </c>
      <c r="F38" s="3">
        <f t="shared" si="0"/>
        <v>-3.1121550205519655E-2</v>
      </c>
      <c r="G38" s="3">
        <f t="shared" si="1"/>
        <v>8.7147659527797572E-4</v>
      </c>
      <c r="H38" s="4">
        <f t="shared" si="2"/>
        <v>-1.9071802645251879E-3</v>
      </c>
    </row>
    <row r="39" spans="2:24" x14ac:dyDescent="0.3">
      <c r="B39" s="1" t="s">
        <v>101</v>
      </c>
      <c r="C39" s="1">
        <v>0.17030000000000001</v>
      </c>
      <c r="D39" s="1">
        <v>16500.73</v>
      </c>
      <c r="F39" s="3">
        <f t="shared" si="0"/>
        <v>-2.013808975834297E-2</v>
      </c>
      <c r="G39" s="3">
        <f t="shared" si="1"/>
        <v>-1.9071802645251879E-3</v>
      </c>
      <c r="H39" s="4">
        <f t="shared" si="2"/>
        <v>7.487943321655699E-4</v>
      </c>
    </row>
    <row r="40" spans="2:24" x14ac:dyDescent="0.3">
      <c r="B40" s="1" t="s">
        <v>102</v>
      </c>
      <c r="C40" s="1">
        <v>0.17380000000000001</v>
      </c>
      <c r="D40" s="1">
        <v>16532.259999999998</v>
      </c>
      <c r="F40" s="3">
        <f t="shared" si="0"/>
        <v>-6.559139784946233E-2</v>
      </c>
      <c r="G40" s="3">
        <f t="shared" si="1"/>
        <v>7.487943321655699E-4</v>
      </c>
      <c r="H40" s="4">
        <f t="shared" si="2"/>
        <v>1.3660578526696998E-2</v>
      </c>
    </row>
    <row r="41" spans="2:24" x14ac:dyDescent="0.3">
      <c r="B41" s="1" t="s">
        <v>103</v>
      </c>
      <c r="C41" s="1">
        <v>0.186</v>
      </c>
      <c r="D41" s="1">
        <v>16519.89</v>
      </c>
      <c r="F41" s="3">
        <f t="shared" si="0"/>
        <v>-3.125E-2</v>
      </c>
      <c r="G41" s="3">
        <f t="shared" si="1"/>
        <v>1.3660578526696998E-2</v>
      </c>
      <c r="H41" s="4">
        <f t="shared" si="2"/>
        <v>1.9279597194130638E-3</v>
      </c>
    </row>
    <row r="42" spans="2:24" x14ac:dyDescent="0.3">
      <c r="B42" s="1" t="s">
        <v>104</v>
      </c>
      <c r="C42" s="1">
        <v>0.192</v>
      </c>
      <c r="D42" s="1">
        <v>16297.26</v>
      </c>
      <c r="F42" s="3">
        <f t="shared" si="0"/>
        <v>0.19999999999999996</v>
      </c>
      <c r="G42" s="3">
        <f t="shared" si="1"/>
        <v>1.9279597194130638E-3</v>
      </c>
      <c r="H42" s="4">
        <f t="shared" si="2"/>
        <v>-1.7481400227480015E-2</v>
      </c>
    </row>
    <row r="43" spans="2:24" x14ac:dyDescent="0.3">
      <c r="B43" s="1" t="s">
        <v>105</v>
      </c>
      <c r="C43" s="1">
        <v>0.16</v>
      </c>
      <c r="D43" s="1">
        <v>16265.9</v>
      </c>
      <c r="F43" s="3">
        <f t="shared" si="0"/>
        <v>-8.0987937966685797E-2</v>
      </c>
      <c r="G43" s="3">
        <f t="shared" si="1"/>
        <v>-1.7481400227480015E-2</v>
      </c>
      <c r="H43" s="4">
        <f t="shared" si="2"/>
        <v>-2.7355336766532456E-4</v>
      </c>
    </row>
    <row r="44" spans="2:24" x14ac:dyDescent="0.3">
      <c r="B44" s="1" t="s">
        <v>106</v>
      </c>
      <c r="C44" s="1">
        <v>0.1741</v>
      </c>
      <c r="D44" s="1">
        <v>16555.310000000001</v>
      </c>
      <c r="F44" s="3">
        <f t="shared" si="0"/>
        <v>-9.3229166666666696E-2</v>
      </c>
      <c r="G44" s="3">
        <f t="shared" si="1"/>
        <v>-2.7355336766532456E-4</v>
      </c>
      <c r="H44" s="4">
        <f t="shared" si="2"/>
        <v>-7.3448796543895689E-3</v>
      </c>
    </row>
    <row r="45" spans="2:24" x14ac:dyDescent="0.3">
      <c r="B45" s="1" t="s">
        <v>107</v>
      </c>
      <c r="C45" s="1">
        <v>0.192</v>
      </c>
      <c r="D45" s="1">
        <v>16559.84</v>
      </c>
      <c r="F45" s="3">
        <f t="shared" si="0"/>
        <v>-6.7055393586005874E-2</v>
      </c>
      <c r="G45" s="3">
        <f t="shared" si="1"/>
        <v>-7.3448796543895689E-3</v>
      </c>
      <c r="H45" s="4">
        <f t="shared" si="2"/>
        <v>-2.3732000985254853E-4</v>
      </c>
    </row>
    <row r="46" spans="2:24" x14ac:dyDescent="0.3">
      <c r="B46" s="1" t="s">
        <v>108</v>
      </c>
      <c r="C46" s="1">
        <v>0.20580000000000001</v>
      </c>
      <c r="D46" s="1">
        <v>16682.37</v>
      </c>
      <c r="F46" s="3">
        <f t="shared" si="0"/>
        <v>-5.7971014492752548E-3</v>
      </c>
      <c r="G46" s="3">
        <f t="shared" si="1"/>
        <v>-2.3732000985254853E-4</v>
      </c>
      <c r="H46" s="4">
        <f t="shared" si="2"/>
        <v>-7.4968609422703114E-3</v>
      </c>
    </row>
    <row r="47" spans="2:24" x14ac:dyDescent="0.3">
      <c r="B47" s="1" t="s">
        <v>109</v>
      </c>
      <c r="C47" s="1">
        <v>0.20699999999999999</v>
      </c>
      <c r="D47" s="1">
        <v>16686.330000000002</v>
      </c>
      <c r="F47" s="3">
        <f t="shared" si="0"/>
        <v>-2.081362346263016E-2</v>
      </c>
      <c r="G47" s="3">
        <f t="shared" si="1"/>
        <v>-7.4968609422703114E-3</v>
      </c>
      <c r="H47" s="4">
        <f t="shared" si="2"/>
        <v>4.4570386697184716E-4</v>
      </c>
    </row>
    <row r="48" spans="2:24" x14ac:dyDescent="0.3">
      <c r="B48" s="1" t="s">
        <v>110</v>
      </c>
      <c r="C48" s="1">
        <v>0.2114</v>
      </c>
      <c r="D48" s="1">
        <v>16812.37</v>
      </c>
      <c r="F48" s="3">
        <f t="shared" si="0"/>
        <v>-1.582867783985098E-2</v>
      </c>
      <c r="G48" s="3">
        <f t="shared" si="1"/>
        <v>4.4570386697184716E-4</v>
      </c>
      <c r="H48" s="4">
        <f t="shared" si="2"/>
        <v>2.9940743518563906E-4</v>
      </c>
    </row>
    <row r="49" spans="2:8" x14ac:dyDescent="0.3">
      <c r="B49" s="1" t="s">
        <v>111</v>
      </c>
      <c r="C49" s="1">
        <v>0.21479999999999999</v>
      </c>
      <c r="D49" s="1">
        <v>16804.88</v>
      </c>
      <c r="F49" s="3">
        <f t="shared" si="0"/>
        <v>2.5787965616045794E-2</v>
      </c>
      <c r="G49" s="3">
        <f t="shared" si="1"/>
        <v>2.9940743518563906E-4</v>
      </c>
      <c r="H49" s="4">
        <f t="shared" si="2"/>
        <v>-1.0441560264036198E-3</v>
      </c>
    </row>
    <row r="50" spans="2:8" x14ac:dyDescent="0.3">
      <c r="B50" s="1" t="s">
        <v>112</v>
      </c>
      <c r="C50" s="1">
        <v>0.2094</v>
      </c>
      <c r="D50" s="1">
        <v>16799.849999999999</v>
      </c>
      <c r="F50" s="3">
        <f t="shared" si="0"/>
        <v>-3.413284132841321E-2</v>
      </c>
      <c r="G50" s="3">
        <f t="shared" si="1"/>
        <v>-1.0441560264036198E-3</v>
      </c>
      <c r="H50" s="4">
        <f t="shared" si="2"/>
        <v>4.8193346975966556E-3</v>
      </c>
    </row>
    <row r="51" spans="2:8" x14ac:dyDescent="0.3">
      <c r="B51" s="1" t="s">
        <v>113</v>
      </c>
      <c r="C51" s="1">
        <v>0.21679999999999999</v>
      </c>
      <c r="D51" s="1">
        <v>16817.41</v>
      </c>
      <c r="F51" s="3">
        <f t="shared" si="0"/>
        <v>-2.5617977528089919E-2</v>
      </c>
      <c r="G51" s="3">
        <f t="shared" si="1"/>
        <v>4.8193346975966556E-3</v>
      </c>
      <c r="H51" s="4">
        <f t="shared" si="2"/>
        <v>2.5624134423296141E-2</v>
      </c>
    </row>
    <row r="52" spans="2:8" x14ac:dyDescent="0.3">
      <c r="B52" s="1" t="s">
        <v>114</v>
      </c>
      <c r="C52" s="1">
        <v>0.2225</v>
      </c>
      <c r="D52" s="1">
        <v>16736.75</v>
      </c>
      <c r="F52" s="3">
        <f t="shared" si="0"/>
        <v>-3.2608695652173947E-2</v>
      </c>
      <c r="G52" s="3">
        <f t="shared" si="1"/>
        <v>2.5624134423296141E-2</v>
      </c>
      <c r="H52" s="4">
        <f t="shared" si="2"/>
        <v>-6.169343296853258E-3</v>
      </c>
    </row>
    <row r="53" spans="2:8" x14ac:dyDescent="0.3">
      <c r="B53" s="1" t="s">
        <v>115</v>
      </c>
      <c r="C53" s="1">
        <v>0.23</v>
      </c>
      <c r="D53" s="1">
        <v>16318.6</v>
      </c>
      <c r="F53" s="3">
        <f t="shared" si="0"/>
        <v>-5.5053410024650806E-2</v>
      </c>
      <c r="G53" s="3">
        <f t="shared" si="1"/>
        <v>-6.169343296853258E-3</v>
      </c>
      <c r="H53" s="4">
        <f t="shared" si="2"/>
        <v>-3.3154228469174374E-3</v>
      </c>
    </row>
    <row r="54" spans="2:8" x14ac:dyDescent="0.3">
      <c r="B54" s="1" t="s">
        <v>116</v>
      </c>
      <c r="C54" s="1">
        <v>0.24340000000000001</v>
      </c>
      <c r="D54" s="1">
        <v>16419.900000000001</v>
      </c>
      <c r="F54" s="3">
        <f t="shared" si="0"/>
        <v>-2.0523138832997945E-2</v>
      </c>
      <c r="G54" s="3">
        <f t="shared" si="1"/>
        <v>-3.3154228469174374E-3</v>
      </c>
      <c r="H54" s="4">
        <f t="shared" si="2"/>
        <v>-2.5077108439438667E-2</v>
      </c>
    </row>
    <row r="55" spans="2:8" x14ac:dyDescent="0.3">
      <c r="B55" s="1" t="s">
        <v>117</v>
      </c>
      <c r="C55" s="1">
        <v>0.2485</v>
      </c>
      <c r="D55" s="1">
        <v>16474.52</v>
      </c>
      <c r="F55" s="3">
        <f t="shared" si="0"/>
        <v>-2.011041009463721E-2</v>
      </c>
      <c r="G55" s="3">
        <f t="shared" si="1"/>
        <v>-2.5077108439438667E-2</v>
      </c>
      <c r="H55" s="4">
        <f t="shared" si="2"/>
        <v>-1.3242005132831802E-2</v>
      </c>
    </row>
    <row r="56" spans="2:8" x14ac:dyDescent="0.3">
      <c r="B56" s="1" t="s">
        <v>118</v>
      </c>
      <c r="C56" s="1">
        <v>0.25359999999999999</v>
      </c>
      <c r="D56" s="1">
        <v>16898.28</v>
      </c>
      <c r="F56" s="3">
        <f t="shared" si="0"/>
        <v>1.5797788309637184E-3</v>
      </c>
      <c r="G56" s="3">
        <f t="shared" si="1"/>
        <v>-1.3242005132831802E-2</v>
      </c>
      <c r="H56" s="4">
        <f t="shared" si="2"/>
        <v>-1.1497192082995933E-2</v>
      </c>
    </row>
    <row r="57" spans="2:8" x14ac:dyDescent="0.3">
      <c r="B57" s="1" t="s">
        <v>119</v>
      </c>
      <c r="C57" s="1">
        <v>0.25319999999999998</v>
      </c>
      <c r="D57" s="1">
        <v>17125.05</v>
      </c>
      <c r="F57" s="3">
        <f t="shared" si="0"/>
        <v>-3.5060975609756295E-2</v>
      </c>
      <c r="G57" s="3">
        <f t="shared" si="1"/>
        <v>-1.1497192082995933E-2</v>
      </c>
      <c r="H57" s="4">
        <f t="shared" si="2"/>
        <v>-5.866366433572856E-3</v>
      </c>
    </row>
    <row r="58" spans="2:8" x14ac:dyDescent="0.3">
      <c r="B58" s="1" t="s">
        <v>120</v>
      </c>
      <c r="C58" s="1">
        <v>0.26240000000000002</v>
      </c>
      <c r="D58" s="1">
        <v>17324.23</v>
      </c>
      <c r="F58" s="3">
        <f t="shared" si="0"/>
        <v>-3.6710719530102631E-2</v>
      </c>
      <c r="G58" s="3">
        <f t="shared" si="1"/>
        <v>-5.866366433572856E-3</v>
      </c>
      <c r="H58" s="4">
        <f t="shared" si="2"/>
        <v>8.4325092559691672E-3</v>
      </c>
    </row>
    <row r="59" spans="2:8" x14ac:dyDescent="0.3">
      <c r="B59" s="1" t="s">
        <v>121</v>
      </c>
      <c r="C59" s="1">
        <v>0.27239999999999998</v>
      </c>
      <c r="D59" s="1">
        <v>17426.46</v>
      </c>
      <c r="F59" s="3">
        <f t="shared" si="0"/>
        <v>-3.6697247706440894E-4</v>
      </c>
      <c r="G59" s="3">
        <f t="shared" si="1"/>
        <v>8.4325092559691672E-3</v>
      </c>
      <c r="H59" s="4">
        <f t="shared" si="2"/>
        <v>2.9431173364180552E-3</v>
      </c>
    </row>
    <row r="60" spans="2:8" x14ac:dyDescent="0.3">
      <c r="B60" s="1" t="s">
        <v>122</v>
      </c>
      <c r="C60" s="1">
        <v>0.27250000000000002</v>
      </c>
      <c r="D60" s="1">
        <v>17280.740000000002</v>
      </c>
      <c r="F60" s="3">
        <f t="shared" si="0"/>
        <v>1.6791044776119479E-2</v>
      </c>
      <c r="G60" s="3">
        <f t="shared" si="1"/>
        <v>2.9431173364180552E-3</v>
      </c>
      <c r="H60" s="4">
        <f t="shared" si="2"/>
        <v>-4.3765749804834941E-3</v>
      </c>
    </row>
    <row r="61" spans="2:8" x14ac:dyDescent="0.3">
      <c r="B61" s="1" t="s">
        <v>123</v>
      </c>
      <c r="C61" s="1">
        <v>0.26800000000000002</v>
      </c>
      <c r="D61" s="1">
        <v>17230.03</v>
      </c>
      <c r="F61" s="3">
        <f t="shared" si="0"/>
        <v>-5.5658627087198376E-3</v>
      </c>
      <c r="G61" s="3">
        <f t="shared" si="1"/>
        <v>-4.3765749804834941E-3</v>
      </c>
      <c r="H61" s="4">
        <f t="shared" si="2"/>
        <v>8.0976258769855924E-3</v>
      </c>
    </row>
    <row r="62" spans="2:8" x14ac:dyDescent="0.3">
      <c r="B62" s="1" t="s">
        <v>124</v>
      </c>
      <c r="C62" s="1">
        <v>0.26950000000000002</v>
      </c>
      <c r="D62" s="1">
        <v>17305.77</v>
      </c>
      <c r="F62" s="3">
        <f t="shared" si="0"/>
        <v>5.5970149253732338E-3</v>
      </c>
      <c r="G62" s="3">
        <f t="shared" si="1"/>
        <v>8.0976258769855924E-3</v>
      </c>
      <c r="H62" s="4">
        <f t="shared" si="2"/>
        <v>1.4806275807430769E-3</v>
      </c>
    </row>
    <row r="63" spans="2:8" x14ac:dyDescent="0.3">
      <c r="B63" s="1" t="s">
        <v>125</v>
      </c>
      <c r="C63" s="1">
        <v>0.26800000000000002</v>
      </c>
      <c r="D63" s="1">
        <v>17166.759999999998</v>
      </c>
      <c r="F63" s="3">
        <f t="shared" si="0"/>
        <v>7.5187969924812581E-3</v>
      </c>
      <c r="G63" s="3">
        <f t="shared" si="1"/>
        <v>1.4806275807430769E-3</v>
      </c>
      <c r="H63" s="4">
        <f t="shared" si="2"/>
        <v>5.6933856048402287E-3</v>
      </c>
    </row>
    <row r="64" spans="2:8" x14ac:dyDescent="0.3">
      <c r="B64" s="1" t="s">
        <v>126</v>
      </c>
      <c r="C64" s="1">
        <v>0.26600000000000001</v>
      </c>
      <c r="D64" s="1">
        <v>17141.38</v>
      </c>
      <c r="F64" s="3">
        <f t="shared" si="0"/>
        <v>-3.7579857196534672E-4</v>
      </c>
      <c r="G64" s="3">
        <f t="shared" si="1"/>
        <v>5.6933856048402287E-3</v>
      </c>
      <c r="H64" s="4">
        <f t="shared" si="2"/>
        <v>4.5813512540218149E-3</v>
      </c>
    </row>
    <row r="65" spans="2:8" x14ac:dyDescent="0.3">
      <c r="B65" s="1" t="s">
        <v>127</v>
      </c>
      <c r="C65" s="1">
        <v>0.2661</v>
      </c>
      <c r="D65" s="1">
        <v>17044.34</v>
      </c>
      <c r="F65" s="3">
        <f t="shared" si="0"/>
        <v>7.9545454545453254E-3</v>
      </c>
      <c r="G65" s="3">
        <f t="shared" si="1"/>
        <v>4.5813512540218149E-3</v>
      </c>
      <c r="H65" s="4">
        <f t="shared" si="2"/>
        <v>2.022027210508015E-2</v>
      </c>
    </row>
    <row r="66" spans="2:8" x14ac:dyDescent="0.3">
      <c r="B66" s="1" t="s">
        <v>128</v>
      </c>
      <c r="C66" s="1">
        <v>0.26400000000000001</v>
      </c>
      <c r="D66" s="1">
        <v>16966.61</v>
      </c>
      <c r="F66" s="3">
        <f t="shared" si="0"/>
        <v>-6.7720090293452717E-3</v>
      </c>
      <c r="G66" s="3">
        <f t="shared" si="1"/>
        <v>2.022027210508015E-2</v>
      </c>
      <c r="H66" s="4">
        <f t="shared" si="2"/>
        <v>2.3488114604159893E-3</v>
      </c>
    </row>
    <row r="67" spans="2:8" x14ac:dyDescent="0.3">
      <c r="B67" s="1" t="s">
        <v>129</v>
      </c>
      <c r="C67" s="1">
        <v>0.26579999999999998</v>
      </c>
      <c r="D67" s="1">
        <v>16630.34</v>
      </c>
      <c r="F67" s="3">
        <f t="shared" si="0"/>
        <v>-9.6870342771984141E-3</v>
      </c>
      <c r="G67" s="3">
        <f t="shared" si="1"/>
        <v>2.3488114604159893E-3</v>
      </c>
      <c r="H67" s="4">
        <f t="shared" si="2"/>
        <v>1.9798687832144779E-2</v>
      </c>
    </row>
    <row r="68" spans="2:8" x14ac:dyDescent="0.3">
      <c r="B68" s="1" t="s">
        <v>130</v>
      </c>
      <c r="C68" s="1">
        <v>0.26840000000000003</v>
      </c>
      <c r="D68" s="1">
        <v>16591.37</v>
      </c>
      <c r="F68" s="3">
        <f t="shared" si="0"/>
        <v>1.4925373134329067E-3</v>
      </c>
      <c r="G68" s="3">
        <f t="shared" si="1"/>
        <v>1.9798687832144779E-2</v>
      </c>
      <c r="H68" s="4">
        <f t="shared" si="2"/>
        <v>-1.2205014122407043E-2</v>
      </c>
    </row>
    <row r="69" spans="2:8" x14ac:dyDescent="0.3">
      <c r="B69" s="1" t="s">
        <v>131</v>
      </c>
      <c r="C69" s="1">
        <v>0.26800000000000002</v>
      </c>
      <c r="D69" s="1">
        <v>16269.26</v>
      </c>
      <c r="F69" s="3">
        <f t="shared" si="0"/>
        <v>9.0361445783133654E-3</v>
      </c>
      <c r="G69" s="3">
        <f t="shared" si="1"/>
        <v>-1.2205014122407043E-2</v>
      </c>
      <c r="H69" s="4">
        <f t="shared" si="2"/>
        <v>-2.2945163487342324E-4</v>
      </c>
    </row>
    <row r="70" spans="2:8" x14ac:dyDescent="0.3">
      <c r="B70" s="1" t="s">
        <v>132</v>
      </c>
      <c r="C70" s="1">
        <v>0.2656</v>
      </c>
      <c r="D70" s="1">
        <v>16470.28</v>
      </c>
      <c r="F70" s="3">
        <f t="shared" si="0"/>
        <v>3.0211480362538623E-3</v>
      </c>
      <c r="G70" s="3">
        <f t="shared" si="1"/>
        <v>-2.2945163487342324E-4</v>
      </c>
      <c r="H70" s="4">
        <f t="shared" si="2"/>
        <v>-9.5229506176179868E-3</v>
      </c>
    </row>
    <row r="71" spans="2:8" x14ac:dyDescent="0.3">
      <c r="B71" s="1" t="s">
        <v>133</v>
      </c>
      <c r="C71" s="1">
        <v>0.26479999999999998</v>
      </c>
      <c r="D71" s="1">
        <v>16474.060000000001</v>
      </c>
      <c r="F71" s="3">
        <f t="shared" si="0"/>
        <v>1.4559386973179933E-2</v>
      </c>
      <c r="G71" s="3">
        <f t="shared" si="1"/>
        <v>-9.5229506176179868E-3</v>
      </c>
      <c r="H71" s="4">
        <f t="shared" si="2"/>
        <v>1.3847989091310353E-2</v>
      </c>
    </row>
    <row r="72" spans="2:8" x14ac:dyDescent="0.3">
      <c r="B72" s="1" t="s">
        <v>134</v>
      </c>
      <c r="C72" s="1">
        <v>0.26100000000000001</v>
      </c>
      <c r="D72" s="1">
        <v>16632.45</v>
      </c>
      <c r="F72" s="3">
        <f t="shared" si="0"/>
        <v>5.0057758952639642E-3</v>
      </c>
      <c r="G72" s="3">
        <f t="shared" si="1"/>
        <v>1.3847989091310353E-2</v>
      </c>
      <c r="H72" s="4">
        <f t="shared" si="2"/>
        <v>-5.2359925828996401E-3</v>
      </c>
    </row>
    <row r="73" spans="2:8" x14ac:dyDescent="0.3">
      <c r="B73" s="1" t="s">
        <v>135</v>
      </c>
      <c r="C73" s="1">
        <v>0.25969999999999999</v>
      </c>
      <c r="D73" s="1">
        <v>16405.27</v>
      </c>
      <c r="F73" s="3">
        <f t="shared" si="0"/>
        <v>-1.6287878787878851E-2</v>
      </c>
      <c r="G73" s="3">
        <f t="shared" si="1"/>
        <v>-5.2359925828996401E-3</v>
      </c>
      <c r="H73" s="4">
        <f t="shared" si="2"/>
        <v>9.1281078961769069E-4</v>
      </c>
    </row>
    <row r="74" spans="2:8" x14ac:dyDescent="0.3">
      <c r="B74" s="1" t="s">
        <v>136</v>
      </c>
      <c r="C74" s="1">
        <v>0.26400000000000001</v>
      </c>
      <c r="D74" s="1">
        <v>16491.62</v>
      </c>
      <c r="F74" s="3">
        <f t="shared" si="0"/>
        <v>-2.0044543429843964E-2</v>
      </c>
      <c r="G74" s="3">
        <f t="shared" si="1"/>
        <v>9.1281078961769069E-4</v>
      </c>
      <c r="H74" s="4">
        <f t="shared" si="2"/>
        <v>1.0336018719623974E-2</v>
      </c>
    </row>
    <row r="75" spans="2:8" x14ac:dyDescent="0.3">
      <c r="B75" s="1" t="s">
        <v>137</v>
      </c>
      <c r="C75" s="1">
        <v>0.26939999999999997</v>
      </c>
      <c r="D75" s="1">
        <v>16476.580000000002</v>
      </c>
      <c r="F75" s="3">
        <f t="shared" si="0"/>
        <v>1.2781954887217895E-2</v>
      </c>
      <c r="G75" s="3">
        <f t="shared" si="1"/>
        <v>1.0336018719623974E-2</v>
      </c>
      <c r="H75" s="4">
        <f t="shared" si="2"/>
        <v>2.0935298437072536E-3</v>
      </c>
    </row>
    <row r="76" spans="2:8" x14ac:dyDescent="0.3">
      <c r="B76" s="1" t="s">
        <v>138</v>
      </c>
      <c r="C76" s="1">
        <v>0.26600000000000001</v>
      </c>
      <c r="D76" s="1">
        <v>16308.02</v>
      </c>
      <c r="F76" s="3">
        <f t="shared" si="0"/>
        <v>-4.1183077499064025E-3</v>
      </c>
      <c r="G76" s="3">
        <f t="shared" si="1"/>
        <v>2.0935298437072536E-3</v>
      </c>
      <c r="H76" s="4">
        <f t="shared" si="2"/>
        <v>-7.7464788732394263E-3</v>
      </c>
    </row>
    <row r="77" spans="2:8" x14ac:dyDescent="0.3">
      <c r="B77" s="1" t="s">
        <v>139</v>
      </c>
      <c r="C77" s="1">
        <v>0.2671</v>
      </c>
      <c r="D77" s="1">
        <v>16273.95</v>
      </c>
      <c r="F77" s="3">
        <f t="shared" ref="F77:F140" si="3">+C77/C78-1</f>
        <v>5.2691004892737592E-3</v>
      </c>
      <c r="G77" s="3">
        <f t="shared" ref="G77:G140" si="4">+D77/D78-1</f>
        <v>-7.7464788732394263E-3</v>
      </c>
      <c r="H77" s="4">
        <f t="shared" si="2"/>
        <v>3.8081178643691871E-3</v>
      </c>
    </row>
    <row r="78" spans="2:8" x14ac:dyDescent="0.3">
      <c r="B78" s="1" t="s">
        <v>140</v>
      </c>
      <c r="C78" s="1">
        <v>0.26569999999999999</v>
      </c>
      <c r="D78" s="1">
        <v>16401</v>
      </c>
      <c r="F78" s="3">
        <f t="shared" si="3"/>
        <v>-1.4100185528757025E-2</v>
      </c>
      <c r="G78" s="3">
        <f t="shared" si="4"/>
        <v>3.8081178643691871E-3</v>
      </c>
      <c r="H78" s="4">
        <f t="shared" ref="H78:H141" si="5">+G79</f>
        <v>7.1858273317877419E-3</v>
      </c>
    </row>
    <row r="79" spans="2:8" x14ac:dyDescent="0.3">
      <c r="B79" s="1" t="s">
        <v>141</v>
      </c>
      <c r="C79" s="1">
        <v>0.26950000000000002</v>
      </c>
      <c r="D79" s="1">
        <v>16338.78</v>
      </c>
      <c r="F79" s="3">
        <f t="shared" si="3"/>
        <v>1.4864362690449884E-3</v>
      </c>
      <c r="G79" s="3">
        <f t="shared" si="4"/>
        <v>7.1858273317877419E-3</v>
      </c>
      <c r="H79" s="4">
        <f t="shared" si="5"/>
        <v>5.4230909635191171E-3</v>
      </c>
    </row>
    <row r="80" spans="2:8" x14ac:dyDescent="0.3">
      <c r="B80" s="1" t="s">
        <v>142</v>
      </c>
      <c r="C80" s="1">
        <v>0.26910000000000001</v>
      </c>
      <c r="D80" s="1">
        <v>16222.21</v>
      </c>
      <c r="F80" s="3">
        <f t="shared" si="3"/>
        <v>0</v>
      </c>
      <c r="G80" s="3">
        <f t="shared" si="4"/>
        <v>5.4230909635191171E-3</v>
      </c>
      <c r="H80" s="4">
        <f t="shared" si="5"/>
        <v>-3.5677055028012772E-3</v>
      </c>
    </row>
    <row r="81" spans="2:8" x14ac:dyDescent="0.3">
      <c r="B81" s="1" t="s">
        <v>143</v>
      </c>
      <c r="C81" s="1">
        <v>0.26910000000000001</v>
      </c>
      <c r="D81" s="1">
        <v>16134.71</v>
      </c>
      <c r="F81" s="3">
        <f t="shared" si="3"/>
        <v>-1.0297903641044437E-2</v>
      </c>
      <c r="G81" s="3">
        <f t="shared" si="4"/>
        <v>-3.5677055028012772E-3</v>
      </c>
      <c r="H81" s="4">
        <f t="shared" si="5"/>
        <v>-1.5824623590820819E-2</v>
      </c>
    </row>
    <row r="82" spans="2:8" x14ac:dyDescent="0.3">
      <c r="B82" s="1" t="s">
        <v>144</v>
      </c>
      <c r="C82" s="1">
        <v>0.27189999999999998</v>
      </c>
      <c r="D82" s="1">
        <v>16192.48</v>
      </c>
      <c r="F82" s="3">
        <f t="shared" si="3"/>
        <v>-2.684323550465284E-2</v>
      </c>
      <c r="G82" s="3">
        <f t="shared" si="4"/>
        <v>-1.5824623590820819E-2</v>
      </c>
      <c r="H82" s="4">
        <f t="shared" si="5"/>
        <v>-1.1110316396086173E-2</v>
      </c>
    </row>
    <row r="83" spans="2:8" x14ac:dyDescent="0.3">
      <c r="B83" s="1" t="s">
        <v>145</v>
      </c>
      <c r="C83" s="1">
        <v>0.27939999999999998</v>
      </c>
      <c r="D83" s="1">
        <v>16452.84</v>
      </c>
      <c r="F83" s="3">
        <f t="shared" si="3"/>
        <v>-5.3399786400853966E-3</v>
      </c>
      <c r="G83" s="3">
        <f t="shared" si="4"/>
        <v>-1.1110316396086173E-2</v>
      </c>
      <c r="H83" s="4">
        <f t="shared" si="5"/>
        <v>1.7606921666415865E-2</v>
      </c>
    </row>
    <row r="84" spans="2:8" x14ac:dyDescent="0.3">
      <c r="B84" s="1" t="s">
        <v>146</v>
      </c>
      <c r="C84" s="1">
        <v>0.28089999999999998</v>
      </c>
      <c r="D84" s="1">
        <v>16637.689999999999</v>
      </c>
      <c r="F84" s="3">
        <f t="shared" si="3"/>
        <v>3.214285714285614E-3</v>
      </c>
      <c r="G84" s="3">
        <f t="shared" si="4"/>
        <v>1.7606921666415865E-2</v>
      </c>
      <c r="H84" s="4">
        <f t="shared" si="5"/>
        <v>8.8060171159554113E-3</v>
      </c>
    </row>
    <row r="85" spans="2:8" x14ac:dyDescent="0.3">
      <c r="B85" s="1" t="s">
        <v>147</v>
      </c>
      <c r="C85" s="1">
        <v>0.28000000000000003</v>
      </c>
      <c r="D85" s="1">
        <v>16349.82</v>
      </c>
      <c r="F85" s="3">
        <f t="shared" si="3"/>
        <v>-1.4084507042253391E-2</v>
      </c>
      <c r="G85" s="3">
        <f t="shared" si="4"/>
        <v>8.8060171159554113E-3</v>
      </c>
      <c r="H85" s="4">
        <f t="shared" si="5"/>
        <v>-1.1717601891792606E-2</v>
      </c>
    </row>
    <row r="86" spans="2:8" x14ac:dyDescent="0.3">
      <c r="B86" s="1" t="s">
        <v>148</v>
      </c>
      <c r="C86" s="1">
        <v>0.28399999999999997</v>
      </c>
      <c r="D86" s="1">
        <v>16207.1</v>
      </c>
      <c r="F86" s="3">
        <f t="shared" si="3"/>
        <v>-2.5728987993138941E-2</v>
      </c>
      <c r="G86" s="3">
        <f t="shared" si="4"/>
        <v>-1.1717601891792606E-2</v>
      </c>
      <c r="H86" s="4">
        <f t="shared" si="5"/>
        <v>1.2790140413632134E-2</v>
      </c>
    </row>
    <row r="87" spans="2:8" x14ac:dyDescent="0.3">
      <c r="B87" s="1" t="s">
        <v>149</v>
      </c>
      <c r="C87" s="1">
        <v>0.29149999999999998</v>
      </c>
      <c r="D87" s="1">
        <v>16399.259999999998</v>
      </c>
      <c r="F87" s="3">
        <f t="shared" si="3"/>
        <v>1.8874519398811573E-2</v>
      </c>
      <c r="G87" s="3">
        <f t="shared" si="4"/>
        <v>1.2790140413632134E-2</v>
      </c>
      <c r="H87" s="4">
        <f t="shared" si="5"/>
        <v>-2.4300063330688015E-2</v>
      </c>
    </row>
    <row r="88" spans="2:8" x14ac:dyDescent="0.3">
      <c r="B88" s="1" t="s">
        <v>150</v>
      </c>
      <c r="C88" s="1">
        <v>0.28610000000000002</v>
      </c>
      <c r="D88" s="1">
        <v>16192.16</v>
      </c>
      <c r="F88" s="3">
        <f t="shared" si="3"/>
        <v>-2.6539639333106435E-2</v>
      </c>
      <c r="G88" s="3">
        <f t="shared" si="4"/>
        <v>-2.4300063330688015E-2</v>
      </c>
      <c r="H88" s="4">
        <f t="shared" si="5"/>
        <v>3.3573358968312927E-3</v>
      </c>
    </row>
    <row r="89" spans="2:8" x14ac:dyDescent="0.3">
      <c r="B89" s="1" t="s">
        <v>151</v>
      </c>
      <c r="C89" s="1">
        <v>0.29389999999999999</v>
      </c>
      <c r="D89" s="1">
        <v>16595.43</v>
      </c>
      <c r="F89" s="3">
        <f t="shared" si="3"/>
        <v>8.5792724776938556E-3</v>
      </c>
      <c r="G89" s="3">
        <f t="shared" si="4"/>
        <v>3.3573358968312927E-3</v>
      </c>
      <c r="H89" s="4">
        <f t="shared" si="5"/>
        <v>-4.743847350847652E-4</v>
      </c>
    </row>
    <row r="90" spans="2:8" x14ac:dyDescent="0.3">
      <c r="B90" s="1" t="s">
        <v>152</v>
      </c>
      <c r="C90" s="1">
        <v>0.29139999999999999</v>
      </c>
      <c r="D90" s="1">
        <v>16539.900000000001</v>
      </c>
      <c r="F90" s="3">
        <f t="shared" si="3"/>
        <v>2.2456140350877174E-2</v>
      </c>
      <c r="G90" s="3">
        <f t="shared" si="4"/>
        <v>-4.743847350847652E-4</v>
      </c>
      <c r="H90" s="4">
        <f t="shared" si="5"/>
        <v>-1.7370851316011349E-2</v>
      </c>
    </row>
    <row r="91" spans="2:8" x14ac:dyDescent="0.3">
      <c r="B91" s="1" t="s">
        <v>153</v>
      </c>
      <c r="C91" s="1">
        <v>0.28499999999999998</v>
      </c>
      <c r="D91" s="1">
        <v>16547.75</v>
      </c>
      <c r="F91" s="3">
        <f t="shared" si="3"/>
        <v>1.0638297872340496E-2</v>
      </c>
      <c r="G91" s="3">
        <f t="shared" si="4"/>
        <v>-1.7370851316011349E-2</v>
      </c>
      <c r="H91" s="4">
        <f t="shared" si="5"/>
        <v>-1.8430354012011874E-2</v>
      </c>
    </row>
    <row r="92" spans="2:8" x14ac:dyDescent="0.3">
      <c r="B92" s="1" t="s">
        <v>154</v>
      </c>
      <c r="C92" s="1">
        <v>0.28199999999999997</v>
      </c>
      <c r="D92" s="1">
        <v>16840.28</v>
      </c>
      <c r="F92" s="3">
        <f t="shared" si="3"/>
        <v>-3.490759753593442E-2</v>
      </c>
      <c r="G92" s="3">
        <f t="shared" si="4"/>
        <v>-1.8430354012011874E-2</v>
      </c>
      <c r="H92" s="4">
        <f t="shared" si="5"/>
        <v>-1.2618174891069311E-2</v>
      </c>
    </row>
    <row r="93" spans="2:8" x14ac:dyDescent="0.3">
      <c r="B93" s="1" t="s">
        <v>155</v>
      </c>
      <c r="C93" s="1">
        <v>0.29220000000000002</v>
      </c>
      <c r="D93" s="1">
        <v>17156.48</v>
      </c>
      <c r="F93" s="3">
        <f t="shared" si="3"/>
        <v>-3.2450331125827736E-2</v>
      </c>
      <c r="G93" s="3">
        <f t="shared" si="4"/>
        <v>-1.2618174891069311E-2</v>
      </c>
      <c r="H93" s="4">
        <f t="shared" si="5"/>
        <v>4.7933133019215646E-3</v>
      </c>
    </row>
    <row r="94" spans="2:8" x14ac:dyDescent="0.3">
      <c r="B94" s="1" t="s">
        <v>156</v>
      </c>
      <c r="C94" s="1">
        <v>0.30199999999999999</v>
      </c>
      <c r="D94" s="1">
        <v>17375.73</v>
      </c>
      <c r="F94" s="3">
        <f t="shared" si="3"/>
        <v>9.8181818181818148E-2</v>
      </c>
      <c r="G94" s="3">
        <f t="shared" si="4"/>
        <v>4.7933133019215646E-3</v>
      </c>
      <c r="H94" s="4">
        <f t="shared" si="5"/>
        <v>1.4089958287812454E-2</v>
      </c>
    </row>
    <row r="95" spans="2:8" x14ac:dyDescent="0.3">
      <c r="B95" s="1" t="s">
        <v>157</v>
      </c>
      <c r="C95" s="1">
        <v>0.27500000000000002</v>
      </c>
      <c r="D95" s="1">
        <v>17292.84</v>
      </c>
      <c r="F95" s="3">
        <f t="shared" si="3"/>
        <v>-6.1438380917960833E-3</v>
      </c>
      <c r="G95" s="3">
        <f t="shared" si="4"/>
        <v>1.4089958287812454E-2</v>
      </c>
      <c r="H95" s="4">
        <f t="shared" si="5"/>
        <v>-8.0201553886927179E-3</v>
      </c>
    </row>
    <row r="96" spans="2:8" x14ac:dyDescent="0.3">
      <c r="B96" s="1" t="s">
        <v>158</v>
      </c>
      <c r="C96" s="1">
        <v>0.2767</v>
      </c>
      <c r="D96" s="1">
        <v>17052.57</v>
      </c>
      <c r="F96" s="3">
        <f t="shared" si="3"/>
        <v>1.3181984621017939E-2</v>
      </c>
      <c r="G96" s="3">
        <f t="shared" si="4"/>
        <v>-8.0201553886927179E-3</v>
      </c>
      <c r="H96" s="4">
        <f t="shared" si="5"/>
        <v>3.8058880696456576E-4</v>
      </c>
    </row>
    <row r="97" spans="2:8" x14ac:dyDescent="0.3">
      <c r="B97" s="1" t="s">
        <v>159</v>
      </c>
      <c r="C97" s="1">
        <v>0.27310000000000001</v>
      </c>
      <c r="D97" s="1">
        <v>17190.439999999999</v>
      </c>
      <c r="F97" s="3">
        <f t="shared" si="3"/>
        <v>-6.5478355765732354E-3</v>
      </c>
      <c r="G97" s="3">
        <f t="shared" si="4"/>
        <v>3.8058880696456576E-4</v>
      </c>
      <c r="H97" s="4">
        <f t="shared" si="5"/>
        <v>1.540008792621772E-2</v>
      </c>
    </row>
    <row r="98" spans="2:8" x14ac:dyDescent="0.3">
      <c r="B98" s="1" t="s">
        <v>160</v>
      </c>
      <c r="C98" s="1">
        <v>0.27489999999999998</v>
      </c>
      <c r="D98" s="1">
        <v>17183.900000000001</v>
      </c>
      <c r="F98" s="3">
        <f t="shared" si="3"/>
        <v>-3.6245016310257894E-3</v>
      </c>
      <c r="G98" s="3">
        <f t="shared" si="4"/>
        <v>1.540008792621772E-2</v>
      </c>
      <c r="H98" s="4">
        <f t="shared" si="5"/>
        <v>-1.1863040314271656E-3</v>
      </c>
    </row>
    <row r="99" spans="2:8" x14ac:dyDescent="0.3">
      <c r="B99" s="1" t="s">
        <v>161</v>
      </c>
      <c r="C99" s="1">
        <v>0.27589999999999998</v>
      </c>
      <c r="D99" s="1">
        <v>16923.28</v>
      </c>
      <c r="F99" s="3">
        <f t="shared" si="3"/>
        <v>0</v>
      </c>
      <c r="G99" s="3">
        <f t="shared" si="4"/>
        <v>-1.1863040314271656E-3</v>
      </c>
      <c r="H99" s="4">
        <f t="shared" si="5"/>
        <v>3.0761179344307443E-3</v>
      </c>
    </row>
    <row r="100" spans="2:8" x14ac:dyDescent="0.3">
      <c r="B100" s="1" t="s">
        <v>162</v>
      </c>
      <c r="C100" s="1">
        <v>0.27589999999999998</v>
      </c>
      <c r="D100" s="1">
        <v>16943.38</v>
      </c>
      <c r="F100" s="3">
        <f t="shared" si="3"/>
        <v>0</v>
      </c>
      <c r="G100" s="3">
        <f t="shared" si="4"/>
        <v>3.0761179344307443E-3</v>
      </c>
      <c r="H100" s="4">
        <f t="shared" si="5"/>
        <v>1.4181740019044931E-2</v>
      </c>
    </row>
    <row r="101" spans="2:8" x14ac:dyDescent="0.3">
      <c r="B101" s="1" t="s">
        <v>163</v>
      </c>
      <c r="C101" s="1">
        <v>0.27589999999999998</v>
      </c>
      <c r="D101" s="1">
        <v>16891.419999999998</v>
      </c>
      <c r="F101" s="3">
        <f t="shared" si="3"/>
        <v>-2.1699819168174983E-3</v>
      </c>
      <c r="G101" s="3">
        <f t="shared" si="4"/>
        <v>1.4181740019044931E-2</v>
      </c>
      <c r="H101" s="4">
        <f t="shared" si="5"/>
        <v>-1.1206964620615434E-2</v>
      </c>
    </row>
    <row r="102" spans="2:8" x14ac:dyDescent="0.3">
      <c r="B102" s="1" t="s">
        <v>164</v>
      </c>
      <c r="C102" s="1">
        <v>0.27650000000000002</v>
      </c>
      <c r="D102" s="1">
        <v>16655.22</v>
      </c>
      <c r="F102" s="3">
        <f t="shared" si="3"/>
        <v>-1.8050541516245744E-3</v>
      </c>
      <c r="G102" s="3">
        <f t="shared" si="4"/>
        <v>-1.1206964620615434E-2</v>
      </c>
      <c r="H102" s="4">
        <f t="shared" si="5"/>
        <v>7.9715010310710266E-3</v>
      </c>
    </row>
    <row r="103" spans="2:8" x14ac:dyDescent="0.3">
      <c r="B103" s="1" t="s">
        <v>165</v>
      </c>
      <c r="C103" s="1">
        <v>0.27700000000000002</v>
      </c>
      <c r="D103" s="1">
        <v>16843.990000000002</v>
      </c>
      <c r="F103" s="3">
        <f t="shared" si="3"/>
        <v>0</v>
      </c>
      <c r="G103" s="3">
        <f t="shared" si="4"/>
        <v>7.9715010310710266E-3</v>
      </c>
      <c r="H103" s="4">
        <f t="shared" si="5"/>
        <v>-1.0706485993358994E-2</v>
      </c>
    </row>
    <row r="104" spans="2:8" x14ac:dyDescent="0.3">
      <c r="B104" s="1" t="s">
        <v>166</v>
      </c>
      <c r="C104" s="1">
        <v>0.27700000000000002</v>
      </c>
      <c r="D104" s="1">
        <v>16710.78</v>
      </c>
      <c r="F104" s="3">
        <f t="shared" si="3"/>
        <v>-3.2385750269879887E-3</v>
      </c>
      <c r="G104" s="3">
        <f t="shared" si="4"/>
        <v>-1.0706485993358994E-2</v>
      </c>
      <c r="H104" s="4">
        <f t="shared" si="5"/>
        <v>6.7695590369560854E-3</v>
      </c>
    </row>
    <row r="105" spans="2:8" x14ac:dyDescent="0.3">
      <c r="B105" s="1" t="s">
        <v>167</v>
      </c>
      <c r="C105" s="1">
        <v>0.27789999999999998</v>
      </c>
      <c r="D105" s="1">
        <v>16891.63</v>
      </c>
      <c r="F105" s="3">
        <f t="shared" si="3"/>
        <v>1.0545454545454414E-2</v>
      </c>
      <c r="G105" s="3">
        <f t="shared" si="4"/>
        <v>6.7695590369560854E-3</v>
      </c>
      <c r="H105" s="4">
        <f t="shared" si="5"/>
        <v>2.4980542655264726E-2</v>
      </c>
    </row>
    <row r="106" spans="2:8" x14ac:dyDescent="0.3">
      <c r="B106" s="1" t="s">
        <v>168</v>
      </c>
      <c r="C106" s="1">
        <v>0.27500000000000002</v>
      </c>
      <c r="D106" s="1">
        <v>16778.05</v>
      </c>
      <c r="F106" s="3">
        <f t="shared" si="3"/>
        <v>1.8518518518518601E-2</v>
      </c>
      <c r="G106" s="3">
        <f t="shared" si="4"/>
        <v>2.4980542655264726E-2</v>
      </c>
      <c r="H106" s="4">
        <f t="shared" si="5"/>
        <v>3.6223042711063247E-3</v>
      </c>
    </row>
    <row r="107" spans="2:8" x14ac:dyDescent="0.3">
      <c r="B107" s="1" t="s">
        <v>169</v>
      </c>
      <c r="C107" s="1">
        <v>0.27</v>
      </c>
      <c r="D107" s="1">
        <v>16369.14</v>
      </c>
      <c r="F107" s="3">
        <f t="shared" si="3"/>
        <v>0</v>
      </c>
      <c r="G107" s="3">
        <f t="shared" si="4"/>
        <v>3.6223042711063247E-3</v>
      </c>
      <c r="H107" s="4">
        <f t="shared" si="5"/>
        <v>-2.1802156465498213E-2</v>
      </c>
    </row>
    <row r="108" spans="2:8" x14ac:dyDescent="0.3">
      <c r="B108" s="1" t="s">
        <v>170</v>
      </c>
      <c r="C108" s="1">
        <v>0.27</v>
      </c>
      <c r="D108" s="1">
        <v>16310.06</v>
      </c>
      <c r="F108" s="3">
        <f t="shared" si="3"/>
        <v>-3.6900369003689537E-3</v>
      </c>
      <c r="G108" s="3">
        <f t="shared" si="4"/>
        <v>-2.1802156465498213E-2</v>
      </c>
      <c r="H108" s="4">
        <f t="shared" si="5"/>
        <v>8.7861106607067807E-3</v>
      </c>
    </row>
    <row r="109" spans="2:8" x14ac:dyDescent="0.3">
      <c r="B109" s="1" t="s">
        <v>171</v>
      </c>
      <c r="C109" s="1">
        <v>0.27100000000000002</v>
      </c>
      <c r="D109" s="1">
        <v>16673.580000000002</v>
      </c>
      <c r="F109" s="3">
        <f t="shared" si="3"/>
        <v>1.848428835489857E-3</v>
      </c>
      <c r="G109" s="3">
        <f t="shared" si="4"/>
        <v>8.7861106607067807E-3</v>
      </c>
      <c r="H109" s="4">
        <f t="shared" si="5"/>
        <v>-1.5756602766873629E-2</v>
      </c>
    </row>
    <row r="110" spans="2:8" x14ac:dyDescent="0.3">
      <c r="B110" s="1" t="s">
        <v>172</v>
      </c>
      <c r="C110" s="1">
        <v>0.27050000000000002</v>
      </c>
      <c r="D110" s="1">
        <v>16528.36</v>
      </c>
      <c r="F110" s="3">
        <f t="shared" si="3"/>
        <v>-4.782928623988103E-3</v>
      </c>
      <c r="G110" s="3">
        <f t="shared" si="4"/>
        <v>-1.5756602766873629E-2</v>
      </c>
      <c r="H110" s="4">
        <f t="shared" si="5"/>
        <v>-1.2052714964204458E-2</v>
      </c>
    </row>
    <row r="111" spans="2:8" x14ac:dyDescent="0.3">
      <c r="B111" s="1" t="s">
        <v>173</v>
      </c>
      <c r="C111" s="1">
        <v>0.27179999999999999</v>
      </c>
      <c r="D111" s="1">
        <v>16792.96</v>
      </c>
      <c r="F111" s="3">
        <f t="shared" si="3"/>
        <v>-1.9480519480519543E-2</v>
      </c>
      <c r="G111" s="3">
        <f t="shared" si="4"/>
        <v>-1.2052714964204458E-2</v>
      </c>
      <c r="H111" s="4">
        <f t="shared" si="5"/>
        <v>0</v>
      </c>
    </row>
    <row r="112" spans="2:8" x14ac:dyDescent="0.3">
      <c r="B112" s="1" t="s">
        <v>174</v>
      </c>
      <c r="C112" s="1">
        <v>0.2772</v>
      </c>
      <c r="D112" s="1">
        <v>16997.830000000002</v>
      </c>
      <c r="F112" s="3">
        <f t="shared" si="3"/>
        <v>0</v>
      </c>
      <c r="G112" s="3">
        <f t="shared" si="4"/>
        <v>0</v>
      </c>
      <c r="H112" s="4">
        <f t="shared" si="5"/>
        <v>1.6582506810673969E-3</v>
      </c>
    </row>
    <row r="113" spans="2:8" x14ac:dyDescent="0.3">
      <c r="B113" s="1" t="s">
        <v>175</v>
      </c>
      <c r="C113" s="1">
        <v>0.2772</v>
      </c>
      <c r="D113" s="1">
        <v>16997.830000000002</v>
      </c>
      <c r="F113" s="3">
        <f t="shared" si="3"/>
        <v>1.3528336380255856E-2</v>
      </c>
      <c r="G113" s="3">
        <f t="shared" si="4"/>
        <v>1.6582506810673969E-3</v>
      </c>
      <c r="H113" s="4">
        <f t="shared" si="5"/>
        <v>1.060890745642884E-2</v>
      </c>
    </row>
    <row r="114" spans="2:8" x14ac:dyDescent="0.3">
      <c r="B114" t="s">
        <v>176</v>
      </c>
      <c r="C114">
        <v>0.27350000000000002</v>
      </c>
      <c r="D114">
        <v>16969.689999999999</v>
      </c>
      <c r="F114" s="3">
        <f t="shared" si="3"/>
        <v>1.109057301293892E-2</v>
      </c>
      <c r="G114" s="3">
        <f t="shared" si="4"/>
        <v>1.060890745642884E-2</v>
      </c>
      <c r="H114" s="4">
        <f t="shared" si="5"/>
        <v>-2.7327707437541093E-4</v>
      </c>
    </row>
    <row r="115" spans="2:8" x14ac:dyDescent="0.3">
      <c r="B115" t="s">
        <v>177</v>
      </c>
      <c r="C115">
        <v>0.27050000000000002</v>
      </c>
      <c r="D115">
        <v>16791.55</v>
      </c>
      <c r="F115" s="3">
        <f t="shared" si="3"/>
        <v>-1.6005820298290119E-2</v>
      </c>
      <c r="G115" s="3">
        <f t="shared" si="4"/>
        <v>-2.7327707437541093E-4</v>
      </c>
      <c r="H115" s="4">
        <f t="shared" si="5"/>
        <v>3.1247349768450672E-3</v>
      </c>
    </row>
    <row r="116" spans="2:8" x14ac:dyDescent="0.3">
      <c r="B116" t="s">
        <v>178</v>
      </c>
      <c r="C116">
        <v>0.27489999999999998</v>
      </c>
      <c r="D116">
        <v>16796.14</v>
      </c>
      <c r="F116" s="3">
        <f t="shared" si="3"/>
        <v>-1.0901162790698526E-3</v>
      </c>
      <c r="G116" s="3">
        <f t="shared" si="4"/>
        <v>3.1247349768450672E-3</v>
      </c>
      <c r="H116" s="4">
        <f t="shared" si="5"/>
        <v>7.0695308872459339E-3</v>
      </c>
    </row>
    <row r="117" spans="2:8" x14ac:dyDescent="0.3">
      <c r="B117" t="s">
        <v>179</v>
      </c>
      <c r="C117">
        <v>0.2752</v>
      </c>
      <c r="D117">
        <v>16743.82</v>
      </c>
      <c r="F117" s="3">
        <f t="shared" si="3"/>
        <v>1.1764705882352899E-2</v>
      </c>
      <c r="G117" s="3">
        <f t="shared" si="4"/>
        <v>7.0695308872459339E-3</v>
      </c>
      <c r="H117" s="4">
        <f t="shared" si="5"/>
        <v>2.4012081488457016E-2</v>
      </c>
    </row>
    <row r="118" spans="2:8" x14ac:dyDescent="0.3">
      <c r="B118" t="s">
        <v>180</v>
      </c>
      <c r="C118">
        <v>0.27200000000000002</v>
      </c>
      <c r="D118">
        <v>16626.28</v>
      </c>
      <c r="F118" s="3">
        <f t="shared" si="3"/>
        <v>2.4096385542168752E-2</v>
      </c>
      <c r="G118" s="3">
        <f t="shared" si="4"/>
        <v>2.4012081488457016E-2</v>
      </c>
      <c r="H118" s="4">
        <f t="shared" si="5"/>
        <v>6.6070091209831094E-3</v>
      </c>
    </row>
    <row r="119" spans="2:8" x14ac:dyDescent="0.3">
      <c r="B119" t="s">
        <v>181</v>
      </c>
      <c r="C119">
        <v>0.2656</v>
      </c>
      <c r="D119">
        <v>16236.41</v>
      </c>
      <c r="F119" s="3">
        <f t="shared" si="3"/>
        <v>-8.9552238805971074E-3</v>
      </c>
      <c r="G119" s="3">
        <f t="shared" si="4"/>
        <v>6.6070091209831094E-3</v>
      </c>
      <c r="H119" s="4">
        <f t="shared" si="5"/>
        <v>1.954856299115848E-3</v>
      </c>
    </row>
    <row r="120" spans="2:8" x14ac:dyDescent="0.3">
      <c r="B120" t="s">
        <v>182</v>
      </c>
      <c r="C120">
        <v>0.26800000000000002</v>
      </c>
      <c r="D120">
        <v>16129.84</v>
      </c>
      <c r="F120" s="3">
        <f t="shared" si="3"/>
        <v>3.3950617283950768E-2</v>
      </c>
      <c r="G120" s="3">
        <f t="shared" si="4"/>
        <v>1.954856299115848E-3</v>
      </c>
      <c r="H120" s="4">
        <f t="shared" si="5"/>
        <v>-2.7572617779826225E-2</v>
      </c>
    </row>
    <row r="121" spans="2:8" x14ac:dyDescent="0.3">
      <c r="B121" t="s">
        <v>183</v>
      </c>
      <c r="C121">
        <v>0.25919999999999999</v>
      </c>
      <c r="D121">
        <v>16098.37</v>
      </c>
      <c r="F121" s="3">
        <f t="shared" si="3"/>
        <v>-4.0000000000000147E-2</v>
      </c>
      <c r="G121" s="3">
        <f t="shared" si="4"/>
        <v>-2.7572617779826225E-2</v>
      </c>
      <c r="H121" s="4">
        <f t="shared" si="5"/>
        <v>-1.7334387535718698E-2</v>
      </c>
    </row>
    <row r="122" spans="2:8" x14ac:dyDescent="0.3">
      <c r="B122" t="s">
        <v>184</v>
      </c>
      <c r="C122">
        <v>0.27</v>
      </c>
      <c r="D122">
        <v>16554.830000000002</v>
      </c>
      <c r="F122" s="3">
        <f t="shared" si="3"/>
        <v>-1.3518450858604258E-2</v>
      </c>
      <c r="G122" s="3">
        <f t="shared" si="4"/>
        <v>-1.7334387535718698E-2</v>
      </c>
      <c r="H122" s="4">
        <f t="shared" si="5"/>
        <v>1.96227721477924E-2</v>
      </c>
    </row>
    <row r="123" spans="2:8" x14ac:dyDescent="0.3">
      <c r="B123" t="s">
        <v>185</v>
      </c>
      <c r="C123">
        <v>0.2737</v>
      </c>
      <c r="D123">
        <v>16846.86</v>
      </c>
      <c r="F123" s="3">
        <f t="shared" si="3"/>
        <v>-1.3693693693693776E-2</v>
      </c>
      <c r="G123" s="3">
        <f t="shared" si="4"/>
        <v>1.96227721477924E-2</v>
      </c>
      <c r="H123" s="4">
        <f t="shared" si="5"/>
        <v>-2.0184415475054562E-2</v>
      </c>
    </row>
    <row r="124" spans="2:8" x14ac:dyDescent="0.3">
      <c r="B124" t="s">
        <v>186</v>
      </c>
      <c r="C124">
        <v>0.27750000000000002</v>
      </c>
      <c r="D124">
        <v>16522.64</v>
      </c>
      <c r="F124" s="3">
        <f t="shared" si="3"/>
        <v>-2.3918396060499392E-2</v>
      </c>
      <c r="G124" s="3">
        <f t="shared" si="4"/>
        <v>-2.0184415475054562E-2</v>
      </c>
      <c r="H124" s="4">
        <f t="shared" si="5"/>
        <v>9.9418997772655615E-3</v>
      </c>
    </row>
    <row r="125" spans="2:8" x14ac:dyDescent="0.3">
      <c r="B125" t="s">
        <v>187</v>
      </c>
      <c r="C125">
        <v>0.2843</v>
      </c>
      <c r="D125">
        <v>16863.009999999998</v>
      </c>
      <c r="F125" s="3">
        <f t="shared" si="3"/>
        <v>4.1391941391941245E-2</v>
      </c>
      <c r="G125" s="3">
        <f t="shared" si="4"/>
        <v>9.9418997772655615E-3</v>
      </c>
      <c r="H125" s="4">
        <f t="shared" si="5"/>
        <v>2.8995630885608747E-4</v>
      </c>
    </row>
    <row r="126" spans="2:8" x14ac:dyDescent="0.3">
      <c r="B126" t="s">
        <v>188</v>
      </c>
      <c r="C126">
        <v>0.27300000000000002</v>
      </c>
      <c r="D126">
        <v>16697.009999999998</v>
      </c>
      <c r="F126" s="3">
        <f t="shared" si="3"/>
        <v>-1.0869565217391353E-2</v>
      </c>
      <c r="G126" s="3">
        <f t="shared" si="4"/>
        <v>2.8995630885608747E-4</v>
      </c>
      <c r="H126" s="4">
        <f t="shared" si="5"/>
        <v>-5.1553549834403301E-3</v>
      </c>
    </row>
    <row r="127" spans="2:8" x14ac:dyDescent="0.3">
      <c r="B127" t="s">
        <v>189</v>
      </c>
      <c r="C127">
        <v>0.27600000000000002</v>
      </c>
      <c r="D127">
        <v>16692.169999999998</v>
      </c>
      <c r="F127" s="3">
        <f t="shared" si="3"/>
        <v>-1.4285714285714346E-2</v>
      </c>
      <c r="G127" s="3">
        <f t="shared" si="4"/>
        <v>-5.1553549834403301E-3</v>
      </c>
      <c r="H127" s="4">
        <f t="shared" si="5"/>
        <v>-1.5905601770861422E-3</v>
      </c>
    </row>
    <row r="128" spans="2:8" x14ac:dyDescent="0.3">
      <c r="B128" t="s">
        <v>190</v>
      </c>
      <c r="C128">
        <v>0.28000000000000003</v>
      </c>
      <c r="D128">
        <v>16778.669999999998</v>
      </c>
      <c r="F128" s="3">
        <f t="shared" si="3"/>
        <v>-2.7777777777777568E-2</v>
      </c>
      <c r="G128" s="3">
        <f t="shared" si="4"/>
        <v>-1.5905601770861422E-3</v>
      </c>
      <c r="H128" s="4">
        <f t="shared" si="5"/>
        <v>2.4803415927874273E-3</v>
      </c>
    </row>
    <row r="129" spans="2:8" x14ac:dyDescent="0.3">
      <c r="B129" t="s">
        <v>191</v>
      </c>
      <c r="C129">
        <v>0.28799999999999998</v>
      </c>
      <c r="D129">
        <v>16805.400000000001</v>
      </c>
      <c r="F129" s="3">
        <f t="shared" si="3"/>
        <v>-7.0967741935483941E-2</v>
      </c>
      <c r="G129" s="3">
        <f t="shared" si="4"/>
        <v>2.4803415927874273E-3</v>
      </c>
      <c r="H129" s="4">
        <f t="shared" si="5"/>
        <v>5.4006982224175104E-3</v>
      </c>
    </row>
    <row r="130" spans="2:8" x14ac:dyDescent="0.3">
      <c r="B130" t="s">
        <v>192</v>
      </c>
      <c r="C130">
        <v>0.31</v>
      </c>
      <c r="D130">
        <v>16763.82</v>
      </c>
      <c r="F130" s="3">
        <f t="shared" si="3"/>
        <v>0.23505976095617531</v>
      </c>
      <c r="G130" s="3">
        <f t="shared" si="4"/>
        <v>5.4006982224175104E-3</v>
      </c>
      <c r="H130" s="4">
        <f t="shared" si="5"/>
        <v>-5.3070114474192964E-3</v>
      </c>
    </row>
    <row r="131" spans="2:8" x14ac:dyDescent="0.3">
      <c r="B131" t="s">
        <v>193</v>
      </c>
      <c r="C131">
        <v>0.251</v>
      </c>
      <c r="D131">
        <v>16673.77</v>
      </c>
      <c r="F131" s="3">
        <f t="shared" si="3"/>
        <v>-1.3752455795677854E-2</v>
      </c>
      <c r="G131" s="3">
        <f t="shared" si="4"/>
        <v>-5.3070114474192964E-3</v>
      </c>
      <c r="H131" s="4">
        <f t="shared" si="5"/>
        <v>8.442501727010665E-4</v>
      </c>
    </row>
    <row r="132" spans="2:8" x14ac:dyDescent="0.3">
      <c r="B132" t="s">
        <v>194</v>
      </c>
      <c r="C132">
        <v>0.2545</v>
      </c>
      <c r="D132">
        <v>16762.73</v>
      </c>
      <c r="F132" s="3">
        <f t="shared" si="3"/>
        <v>0</v>
      </c>
      <c r="G132" s="3">
        <f t="shared" si="4"/>
        <v>8.442501727010665E-4</v>
      </c>
      <c r="H132" s="4">
        <f t="shared" si="5"/>
        <v>-2.9129300039529848E-3</v>
      </c>
    </row>
    <row r="133" spans="2:8" x14ac:dyDescent="0.3">
      <c r="B133" t="s">
        <v>195</v>
      </c>
      <c r="C133">
        <v>0.2545</v>
      </c>
      <c r="D133">
        <v>16748.59</v>
      </c>
      <c r="F133" s="3">
        <f t="shared" si="3"/>
        <v>-1.3565891472868241E-2</v>
      </c>
      <c r="G133" s="3">
        <f t="shared" si="4"/>
        <v>-2.9129300039529848E-3</v>
      </c>
      <c r="H133" s="4">
        <f t="shared" si="5"/>
        <v>1.6313637130934477E-2</v>
      </c>
    </row>
    <row r="134" spans="2:8" x14ac:dyDescent="0.3">
      <c r="B134" t="s">
        <v>196</v>
      </c>
      <c r="C134">
        <v>0.25800000000000001</v>
      </c>
      <c r="D134">
        <v>16797.52</v>
      </c>
      <c r="F134" s="3">
        <f t="shared" si="3"/>
        <v>4.0322580645161255E-2</v>
      </c>
      <c r="G134" s="3">
        <f t="shared" si="4"/>
        <v>1.6313637130934477E-2</v>
      </c>
      <c r="H134" s="4">
        <f t="shared" si="5"/>
        <v>-1.1548950421625515E-2</v>
      </c>
    </row>
    <row r="135" spans="2:8" x14ac:dyDescent="0.3">
      <c r="B135" t="s">
        <v>197</v>
      </c>
      <c r="C135">
        <v>0.248</v>
      </c>
      <c r="D135">
        <v>16527.89</v>
      </c>
      <c r="F135" s="3">
        <f t="shared" si="3"/>
        <v>-1.9762845849802368E-2</v>
      </c>
      <c r="G135" s="3">
        <f t="shared" si="4"/>
        <v>-1.1548950421625515E-2</v>
      </c>
      <c r="H135" s="4">
        <f t="shared" si="5"/>
        <v>2.8311308779974231E-2</v>
      </c>
    </row>
    <row r="136" spans="2:8" x14ac:dyDescent="0.3">
      <c r="B136" t="s">
        <v>198</v>
      </c>
      <c r="C136">
        <v>0.253</v>
      </c>
      <c r="D136">
        <v>16721</v>
      </c>
      <c r="F136" s="3">
        <f t="shared" si="3"/>
        <v>0</v>
      </c>
      <c r="G136" s="3">
        <f t="shared" si="4"/>
        <v>2.8311308779974231E-2</v>
      </c>
      <c r="H136" s="4">
        <f t="shared" si="5"/>
        <v>1.2091087102384046E-2</v>
      </c>
    </row>
    <row r="137" spans="2:8" x14ac:dyDescent="0.3">
      <c r="B137" t="s">
        <v>199</v>
      </c>
      <c r="C137">
        <v>0.253</v>
      </c>
      <c r="D137">
        <v>16260.64</v>
      </c>
      <c r="F137" s="3">
        <f t="shared" si="3"/>
        <v>-5.5031446540880768E-3</v>
      </c>
      <c r="G137" s="3">
        <f t="shared" si="4"/>
        <v>1.2091087102384046E-2</v>
      </c>
      <c r="H137" s="4">
        <f t="shared" si="5"/>
        <v>4.0827511505452163E-2</v>
      </c>
    </row>
    <row r="138" spans="2:8" x14ac:dyDescent="0.3">
      <c r="B138" t="s">
        <v>200</v>
      </c>
      <c r="C138">
        <v>0.25440000000000002</v>
      </c>
      <c r="D138">
        <v>16066.38</v>
      </c>
      <c r="F138" s="3">
        <f t="shared" si="3"/>
        <v>1.8822587104525557E-2</v>
      </c>
      <c r="G138" s="3">
        <f t="shared" si="4"/>
        <v>4.0827511505452163E-2</v>
      </c>
      <c r="H138" s="4">
        <f t="shared" si="5"/>
        <v>8.0200780741956912E-4</v>
      </c>
    </row>
    <row r="139" spans="2:8" x14ac:dyDescent="0.3">
      <c r="B139" t="s">
        <v>201</v>
      </c>
      <c r="C139">
        <v>0.24970000000000001</v>
      </c>
      <c r="D139">
        <v>15436.16</v>
      </c>
      <c r="F139" s="3">
        <f t="shared" si="3"/>
        <v>2.2522522522522515E-2</v>
      </c>
      <c r="G139" s="3">
        <f t="shared" si="4"/>
        <v>8.0200780741956912E-4</v>
      </c>
      <c r="H139" s="4">
        <f t="shared" si="5"/>
        <v>-2.2583421207389431E-2</v>
      </c>
    </row>
    <row r="140" spans="2:8" x14ac:dyDescent="0.3">
      <c r="B140" t="s">
        <v>202</v>
      </c>
      <c r="C140">
        <v>0.2442</v>
      </c>
      <c r="D140">
        <v>15423.79</v>
      </c>
      <c r="F140" s="3">
        <f t="shared" si="3"/>
        <v>-2.3199999999999998E-2</v>
      </c>
      <c r="G140" s="3">
        <f t="shared" si="4"/>
        <v>-2.2583421207389431E-2</v>
      </c>
      <c r="H140" s="4">
        <f t="shared" si="5"/>
        <v>-1.4498220431655384E-2</v>
      </c>
    </row>
    <row r="141" spans="2:8" x14ac:dyDescent="0.3">
      <c r="B141" t="s">
        <v>203</v>
      </c>
      <c r="C141">
        <v>0.25</v>
      </c>
      <c r="D141">
        <v>15780.16</v>
      </c>
      <c r="F141" s="3">
        <f t="shared" ref="F141:F204" si="6">+C141/C142-1</f>
        <v>-3.6608863198458574E-2</v>
      </c>
      <c r="G141" s="3">
        <f t="shared" ref="G141:G204" si="7">+D141/D142-1</f>
        <v>-1.4498220431655384E-2</v>
      </c>
      <c r="H141" s="4">
        <f t="shared" si="5"/>
        <v>-1.739530111476717E-2</v>
      </c>
    </row>
    <row r="142" spans="2:8" x14ac:dyDescent="0.3">
      <c r="B142" t="s">
        <v>204</v>
      </c>
      <c r="C142">
        <v>0.25950000000000001</v>
      </c>
      <c r="D142">
        <v>16012.31</v>
      </c>
      <c r="F142" s="3">
        <f t="shared" si="6"/>
        <v>-3.5674470457079166E-2</v>
      </c>
      <c r="G142" s="3">
        <f t="shared" si="7"/>
        <v>-1.739530111476717E-2</v>
      </c>
      <c r="H142" s="4">
        <f t="shared" ref="H142:H205" si="8">+G143</f>
        <v>6.0502118191505527E-3</v>
      </c>
    </row>
    <row r="143" spans="2:8" x14ac:dyDescent="0.3">
      <c r="B143" t="s">
        <v>205</v>
      </c>
      <c r="C143">
        <v>0.26910000000000001</v>
      </c>
      <c r="D143">
        <v>16295.78</v>
      </c>
      <c r="F143" s="3">
        <f t="shared" si="6"/>
        <v>2.6707363601678802E-2</v>
      </c>
      <c r="G143" s="3">
        <f t="shared" si="7"/>
        <v>6.0502118191505527E-3</v>
      </c>
      <c r="H143" s="4">
        <f t="shared" si="8"/>
        <v>1.5730300440272904E-2</v>
      </c>
    </row>
    <row r="144" spans="2:8" x14ac:dyDescent="0.3">
      <c r="B144" t="s">
        <v>206</v>
      </c>
      <c r="C144">
        <v>0.2621</v>
      </c>
      <c r="D144">
        <v>16197.78</v>
      </c>
      <c r="F144" s="3">
        <f t="shared" si="6"/>
        <v>-4.2032163742690143E-2</v>
      </c>
      <c r="G144" s="3">
        <f t="shared" si="7"/>
        <v>1.5730300440272904E-2</v>
      </c>
      <c r="H144" s="4">
        <f t="shared" si="8"/>
        <v>2.21329579876961E-2</v>
      </c>
    </row>
    <row r="145" spans="2:8" x14ac:dyDescent="0.3">
      <c r="B145" t="s">
        <v>207</v>
      </c>
      <c r="C145">
        <v>0.27360000000000001</v>
      </c>
      <c r="D145">
        <v>15946.93</v>
      </c>
      <c r="F145" s="3">
        <f t="shared" si="6"/>
        <v>5.4335260115606854E-2</v>
      </c>
      <c r="G145" s="3">
        <f t="shared" si="7"/>
        <v>2.21329579876961E-2</v>
      </c>
      <c r="H145" s="4">
        <f t="shared" si="8"/>
        <v>3.297496355168783E-2</v>
      </c>
    </row>
    <row r="146" spans="2:8" x14ac:dyDescent="0.3">
      <c r="B146" t="s">
        <v>208</v>
      </c>
      <c r="C146">
        <v>0.25950000000000001</v>
      </c>
      <c r="D146">
        <v>15601.62</v>
      </c>
      <c r="F146" s="3">
        <f t="shared" si="6"/>
        <v>3.8415366146458574E-2</v>
      </c>
      <c r="G146" s="3">
        <f t="shared" si="7"/>
        <v>3.297496355168783E-2</v>
      </c>
      <c r="H146" s="4">
        <f t="shared" si="8"/>
        <v>-3.9445274395963792E-2</v>
      </c>
    </row>
    <row r="147" spans="2:8" x14ac:dyDescent="0.3">
      <c r="B147" t="s">
        <v>209</v>
      </c>
      <c r="C147">
        <v>0.24990000000000001</v>
      </c>
      <c r="D147">
        <v>15103.58</v>
      </c>
      <c r="F147" s="3">
        <f t="shared" si="6"/>
        <v>2.6705012325390243E-2</v>
      </c>
      <c r="G147" s="3">
        <f t="shared" si="7"/>
        <v>-3.9445274395963792E-2</v>
      </c>
      <c r="H147" s="4">
        <f t="shared" si="8"/>
        <v>-0.12481012925960289</v>
      </c>
    </row>
    <row r="148" spans="2:8" x14ac:dyDescent="0.3">
      <c r="B148" t="s">
        <v>210</v>
      </c>
      <c r="C148">
        <v>0.24340000000000001</v>
      </c>
      <c r="D148">
        <v>15723.81</v>
      </c>
      <c r="F148" s="3">
        <f t="shared" si="6"/>
        <v>-0.14596491228070163</v>
      </c>
      <c r="G148" s="3">
        <f t="shared" si="7"/>
        <v>-0.12481012925960289</v>
      </c>
      <c r="H148" s="4">
        <f t="shared" si="8"/>
        <v>3.7111930946062577E-2</v>
      </c>
    </row>
    <row r="149" spans="2:8" x14ac:dyDescent="0.3">
      <c r="B149" t="s">
        <v>211</v>
      </c>
      <c r="C149">
        <v>0.28499999999999998</v>
      </c>
      <c r="D149">
        <v>17966.169999999998</v>
      </c>
      <c r="F149" s="3">
        <f t="shared" si="6"/>
        <v>1.423487544483959E-2</v>
      </c>
      <c r="G149" s="3">
        <f t="shared" si="7"/>
        <v>3.7111930946062577E-2</v>
      </c>
      <c r="H149" s="4">
        <f t="shared" si="8"/>
        <v>-6.1900606786576828E-3</v>
      </c>
    </row>
    <row r="150" spans="2:8" x14ac:dyDescent="0.3">
      <c r="B150" t="s">
        <v>212</v>
      </c>
      <c r="C150">
        <v>0.28100000000000003</v>
      </c>
      <c r="D150">
        <v>17323.27</v>
      </c>
      <c r="F150" s="3">
        <f t="shared" si="6"/>
        <v>-3.3035099793530587E-2</v>
      </c>
      <c r="G150" s="3">
        <f t="shared" si="7"/>
        <v>-6.1900606786576828E-3</v>
      </c>
      <c r="H150" s="4">
        <f t="shared" si="8"/>
        <v>4.478648337938429E-3</v>
      </c>
    </row>
    <row r="151" spans="2:8" x14ac:dyDescent="0.3">
      <c r="B151" t="s">
        <v>213</v>
      </c>
      <c r="C151">
        <v>0.29060000000000002</v>
      </c>
      <c r="D151">
        <v>17431.169999999998</v>
      </c>
      <c r="F151" s="3">
        <f t="shared" si="6"/>
        <v>-2.4504867405169439E-2</v>
      </c>
      <c r="G151" s="3">
        <f t="shared" si="7"/>
        <v>4.478648337938429E-3</v>
      </c>
      <c r="H151" s="4">
        <f t="shared" si="8"/>
        <v>2.5418225415980045E-2</v>
      </c>
    </row>
    <row r="152" spans="2:8" x14ac:dyDescent="0.3">
      <c r="B152" t="s">
        <v>214</v>
      </c>
      <c r="C152">
        <v>0.2979</v>
      </c>
      <c r="D152">
        <v>17353.45</v>
      </c>
      <c r="F152" s="3">
        <f t="shared" si="6"/>
        <v>4.7100175746924489E-2</v>
      </c>
      <c r="G152" s="3">
        <f t="shared" si="7"/>
        <v>2.5418225415980045E-2</v>
      </c>
      <c r="H152" s="4">
        <f t="shared" si="8"/>
        <v>3.4943339917685501E-2</v>
      </c>
    </row>
    <row r="153" spans="2:8" x14ac:dyDescent="0.3">
      <c r="B153" t="s">
        <v>215</v>
      </c>
      <c r="C153">
        <v>0.28449999999999998</v>
      </c>
      <c r="D153">
        <v>16923.29</v>
      </c>
      <c r="F153" s="3">
        <f t="shared" si="6"/>
        <v>3.4545454545454435E-2</v>
      </c>
      <c r="G153" s="3">
        <f t="shared" si="7"/>
        <v>3.4943339917685501E-2</v>
      </c>
      <c r="H153" s="4">
        <f t="shared" si="8"/>
        <v>-9.8141149584262122E-3</v>
      </c>
    </row>
    <row r="154" spans="2:8" x14ac:dyDescent="0.3">
      <c r="B154" t="s">
        <v>216</v>
      </c>
      <c r="C154">
        <v>0.27500000000000002</v>
      </c>
      <c r="D154">
        <v>16351.9</v>
      </c>
      <c r="F154" s="3">
        <f t="shared" si="6"/>
        <v>-2.4822695035460862E-2</v>
      </c>
      <c r="G154" s="3">
        <f t="shared" si="7"/>
        <v>-9.8141149584262122E-3</v>
      </c>
      <c r="H154" s="4">
        <f t="shared" si="8"/>
        <v>1.4910870948016131E-2</v>
      </c>
    </row>
    <row r="155" spans="2:8" x14ac:dyDescent="0.3">
      <c r="B155" t="s">
        <v>217</v>
      </c>
      <c r="C155">
        <v>0.28199999999999997</v>
      </c>
      <c r="D155">
        <v>16513.97</v>
      </c>
      <c r="F155" s="3">
        <f t="shared" si="6"/>
        <v>-2.7586206896551779E-2</v>
      </c>
      <c r="G155" s="3">
        <f t="shared" si="7"/>
        <v>1.4910870948016131E-2</v>
      </c>
      <c r="H155" s="4">
        <f t="shared" si="8"/>
        <v>-2.1087880003874293E-2</v>
      </c>
    </row>
    <row r="156" spans="2:8" x14ac:dyDescent="0.3">
      <c r="B156" t="s">
        <v>218</v>
      </c>
      <c r="C156">
        <v>0.28999999999999998</v>
      </c>
      <c r="D156">
        <v>16271.35</v>
      </c>
      <c r="F156" s="3">
        <f t="shared" si="6"/>
        <v>3.4605779521940772E-2</v>
      </c>
      <c r="G156" s="3">
        <f t="shared" si="7"/>
        <v>-2.1087880003874293E-2</v>
      </c>
      <c r="H156" s="4">
        <f t="shared" si="8"/>
        <v>-2.9105452285492661E-2</v>
      </c>
    </row>
    <row r="157" spans="2:8" x14ac:dyDescent="0.3">
      <c r="B157" t="s">
        <v>219</v>
      </c>
      <c r="C157">
        <v>0.28029999999999999</v>
      </c>
      <c r="D157">
        <v>16621.87</v>
      </c>
      <c r="F157" s="3">
        <f t="shared" si="6"/>
        <v>-5.047425474254752E-2</v>
      </c>
      <c r="G157" s="3">
        <f t="shared" si="7"/>
        <v>-2.9105452285492661E-2</v>
      </c>
      <c r="H157" s="4">
        <f t="shared" si="8"/>
        <v>-3.6237578727170039E-2</v>
      </c>
    </row>
    <row r="158" spans="2:8" x14ac:dyDescent="0.3">
      <c r="B158" t="s">
        <v>220</v>
      </c>
      <c r="C158">
        <v>0.29520000000000002</v>
      </c>
      <c r="D158">
        <v>17120.16</v>
      </c>
      <c r="F158" s="3">
        <f t="shared" si="6"/>
        <v>-3.5294117647058698E-2</v>
      </c>
      <c r="G158" s="3">
        <f t="shared" si="7"/>
        <v>-3.6237578727170039E-2</v>
      </c>
      <c r="H158" s="4">
        <f t="shared" si="8"/>
        <v>-8.1419565933543714E-3</v>
      </c>
    </row>
    <row r="159" spans="2:8" x14ac:dyDescent="0.3">
      <c r="B159" t="s">
        <v>221</v>
      </c>
      <c r="C159">
        <v>0.30599999999999999</v>
      </c>
      <c r="D159">
        <v>17763.88</v>
      </c>
      <c r="F159" s="3">
        <f t="shared" si="6"/>
        <v>2.0000000000000018E-2</v>
      </c>
      <c r="G159" s="3">
        <f t="shared" si="7"/>
        <v>-8.1419565933543714E-3</v>
      </c>
      <c r="H159" s="4">
        <f t="shared" si="8"/>
        <v>-3.6599836777746475E-3</v>
      </c>
    </row>
    <row r="160" spans="2:8" x14ac:dyDescent="0.3">
      <c r="B160" t="s">
        <v>222</v>
      </c>
      <c r="C160">
        <v>0.3</v>
      </c>
      <c r="D160">
        <v>17909.7</v>
      </c>
      <c r="F160" s="3">
        <f t="shared" si="6"/>
        <v>-2.5974025974025983E-2</v>
      </c>
      <c r="G160" s="3">
        <f t="shared" si="7"/>
        <v>-3.6599836777746475E-3</v>
      </c>
      <c r="H160" s="4">
        <f t="shared" si="8"/>
        <v>1.9885957446808655E-2</v>
      </c>
    </row>
    <row r="161" spans="2:8" x14ac:dyDescent="0.3">
      <c r="B161" t="s">
        <v>223</v>
      </c>
      <c r="C161">
        <v>0.308</v>
      </c>
      <c r="D161">
        <v>17975.490000000002</v>
      </c>
      <c r="F161" s="3">
        <f t="shared" si="6"/>
        <v>-6.4516129032258229E-3</v>
      </c>
      <c r="G161" s="3">
        <f t="shared" si="7"/>
        <v>1.9885957446808655E-2</v>
      </c>
      <c r="H161" s="4">
        <f t="shared" si="8"/>
        <v>7.4255119579265116E-3</v>
      </c>
    </row>
    <row r="162" spans="2:8" x14ac:dyDescent="0.3">
      <c r="B162" t="s">
        <v>224</v>
      </c>
      <c r="C162">
        <v>0.31</v>
      </c>
      <c r="D162">
        <v>17625</v>
      </c>
      <c r="F162" s="3">
        <f t="shared" si="6"/>
        <v>2.3440079234070543E-2</v>
      </c>
      <c r="G162" s="3">
        <f t="shared" si="7"/>
        <v>7.4255119579265116E-3</v>
      </c>
      <c r="H162" s="4">
        <f t="shared" si="8"/>
        <v>-1.532084222138419E-2</v>
      </c>
    </row>
    <row r="163" spans="2:8" x14ac:dyDescent="0.3">
      <c r="B163" t="s">
        <v>225</v>
      </c>
      <c r="C163">
        <v>0.3029</v>
      </c>
      <c r="D163">
        <v>17495.09</v>
      </c>
      <c r="F163" s="3">
        <f t="shared" si="6"/>
        <v>-1.3355048859934882E-2</v>
      </c>
      <c r="G163" s="3">
        <f t="shared" si="7"/>
        <v>-1.532084222138419E-2</v>
      </c>
      <c r="H163" s="4">
        <f t="shared" si="8"/>
        <v>-2.4451387777674194E-3</v>
      </c>
    </row>
    <row r="164" spans="2:8" x14ac:dyDescent="0.3">
      <c r="B164" t="s">
        <v>226</v>
      </c>
      <c r="C164">
        <v>0.307</v>
      </c>
      <c r="D164">
        <v>17767.3</v>
      </c>
      <c r="F164" s="3">
        <f t="shared" si="6"/>
        <v>-9.0380890897353572E-3</v>
      </c>
      <c r="G164" s="3">
        <f t="shared" si="7"/>
        <v>-2.4451387777674194E-3</v>
      </c>
      <c r="H164" s="4">
        <f t="shared" si="8"/>
        <v>-1.1894425874814596E-2</v>
      </c>
    </row>
    <row r="165" spans="2:8" x14ac:dyDescent="0.3">
      <c r="B165" t="s">
        <v>227</v>
      </c>
      <c r="C165">
        <v>0.30980000000000002</v>
      </c>
      <c r="D165">
        <v>17810.849999999999</v>
      </c>
      <c r="F165" s="3">
        <f t="shared" si="6"/>
        <v>-4.0866873065015463E-2</v>
      </c>
      <c r="G165" s="3">
        <f t="shared" si="7"/>
        <v>-1.1894425874814596E-2</v>
      </c>
      <c r="H165" s="4">
        <f t="shared" si="8"/>
        <v>-1.4549476310699361E-2</v>
      </c>
    </row>
    <row r="166" spans="2:8" x14ac:dyDescent="0.3">
      <c r="B166" t="s">
        <v>228</v>
      </c>
      <c r="C166">
        <v>0.32300000000000001</v>
      </c>
      <c r="D166">
        <v>18025.25</v>
      </c>
      <c r="F166" s="3">
        <f t="shared" si="6"/>
        <v>-4.4378698224852076E-2</v>
      </c>
      <c r="G166" s="3">
        <f t="shared" si="7"/>
        <v>-1.4549476310699361E-2</v>
      </c>
      <c r="H166" s="4">
        <f t="shared" si="8"/>
        <v>5.7868244718231043E-3</v>
      </c>
    </row>
    <row r="167" spans="2:8" x14ac:dyDescent="0.3">
      <c r="B167" t="s">
        <v>229</v>
      </c>
      <c r="C167">
        <v>0.33800000000000002</v>
      </c>
      <c r="D167">
        <v>18291.38</v>
      </c>
      <c r="F167" s="3">
        <f t="shared" si="6"/>
        <v>0.15595075239398093</v>
      </c>
      <c r="G167" s="3">
        <f t="shared" si="7"/>
        <v>5.7868244718231043E-3</v>
      </c>
      <c r="H167" s="4">
        <f t="shared" si="8"/>
        <v>-1.6896379849062892E-3</v>
      </c>
    </row>
    <row r="168" spans="2:8" x14ac:dyDescent="0.3">
      <c r="B168" t="s">
        <v>230</v>
      </c>
      <c r="C168">
        <v>0.29239999999999999</v>
      </c>
      <c r="D168">
        <v>18186.14</v>
      </c>
      <c r="F168" s="3">
        <f t="shared" si="6"/>
        <v>-9.1494408675024674E-3</v>
      </c>
      <c r="G168" s="3">
        <f t="shared" si="7"/>
        <v>-1.6896379849062892E-3</v>
      </c>
      <c r="H168" s="4">
        <f t="shared" si="8"/>
        <v>8.5323153890981551E-4</v>
      </c>
    </row>
    <row r="169" spans="2:8" x14ac:dyDescent="0.3">
      <c r="B169" t="s">
        <v>231</v>
      </c>
      <c r="C169">
        <v>0.29509999999999997</v>
      </c>
      <c r="D169">
        <v>18216.919999999998</v>
      </c>
      <c r="F169" s="3">
        <f t="shared" si="6"/>
        <v>-6.0626473560122518E-3</v>
      </c>
      <c r="G169" s="3">
        <f t="shared" si="7"/>
        <v>8.5323153890981551E-4</v>
      </c>
      <c r="H169" s="4">
        <f t="shared" si="8"/>
        <v>1.6611958129956639E-2</v>
      </c>
    </row>
    <row r="170" spans="2:8" x14ac:dyDescent="0.3">
      <c r="B170" t="s">
        <v>232</v>
      </c>
      <c r="C170">
        <v>0.2969</v>
      </c>
      <c r="D170">
        <v>18201.39</v>
      </c>
      <c r="F170" s="3">
        <f t="shared" si="6"/>
        <v>4.3978349120434856E-3</v>
      </c>
      <c r="G170" s="3">
        <f t="shared" si="7"/>
        <v>1.6611958129956639E-2</v>
      </c>
      <c r="H170" s="4">
        <f t="shared" si="8"/>
        <v>3.3413409923648274E-2</v>
      </c>
    </row>
    <row r="171" spans="2:8" x14ac:dyDescent="0.3">
      <c r="B171" t="s">
        <v>233</v>
      </c>
      <c r="C171">
        <v>0.29559999999999997</v>
      </c>
      <c r="D171">
        <v>17903.97</v>
      </c>
      <c r="F171" s="3">
        <f t="shared" si="6"/>
        <v>3.2844164919636487E-2</v>
      </c>
      <c r="G171" s="3">
        <f t="shared" si="7"/>
        <v>3.3413409923648274E-2</v>
      </c>
      <c r="H171" s="4">
        <f t="shared" si="8"/>
        <v>-2.7355739136048718E-2</v>
      </c>
    </row>
    <row r="172" spans="2:8" x14ac:dyDescent="0.3">
      <c r="B172" t="s">
        <v>234</v>
      </c>
      <c r="C172">
        <v>0.28620000000000001</v>
      </c>
      <c r="D172">
        <v>17325.080000000002</v>
      </c>
      <c r="F172" s="3">
        <f t="shared" si="6"/>
        <v>2.2508038585209E-2</v>
      </c>
      <c r="G172" s="3">
        <f t="shared" si="7"/>
        <v>-2.7355739136048718E-2</v>
      </c>
      <c r="H172" s="4">
        <f t="shared" si="8"/>
        <v>1.5205556277485321E-2</v>
      </c>
    </row>
    <row r="173" spans="2:8" x14ac:dyDescent="0.3">
      <c r="B173" t="s">
        <v>235</v>
      </c>
      <c r="C173">
        <v>0.27989999999999998</v>
      </c>
      <c r="D173">
        <v>17812.349999999999</v>
      </c>
      <c r="F173" s="3">
        <f t="shared" si="6"/>
        <v>-2.1328671328671334E-2</v>
      </c>
      <c r="G173" s="3">
        <f t="shared" si="7"/>
        <v>1.5205556277485321E-2</v>
      </c>
      <c r="H173" s="4">
        <f t="shared" si="8"/>
        <v>-9.4876146151943175E-3</v>
      </c>
    </row>
    <row r="174" spans="2:8" x14ac:dyDescent="0.3">
      <c r="B174" t="s">
        <v>236</v>
      </c>
      <c r="C174">
        <v>0.28599999999999998</v>
      </c>
      <c r="D174">
        <v>17545.560000000001</v>
      </c>
      <c r="F174" s="3">
        <f t="shared" si="6"/>
        <v>-4.3478260869565299E-2</v>
      </c>
      <c r="G174" s="3">
        <f t="shared" si="7"/>
        <v>-9.4876146151943175E-3</v>
      </c>
      <c r="H174" s="4">
        <f t="shared" si="8"/>
        <v>1.2271642527978743E-2</v>
      </c>
    </row>
    <row r="175" spans="2:8" x14ac:dyDescent="0.3">
      <c r="B175" t="s">
        <v>237</v>
      </c>
      <c r="C175">
        <v>0.29899999999999999</v>
      </c>
      <c r="D175">
        <v>17713.62</v>
      </c>
      <c r="F175" s="3">
        <f t="shared" si="6"/>
        <v>-1.9672131147540961E-2</v>
      </c>
      <c r="G175" s="3">
        <f t="shared" si="7"/>
        <v>1.2271642527978743E-2</v>
      </c>
      <c r="H175" s="4">
        <f t="shared" si="8"/>
        <v>-1.3426156141223222E-2</v>
      </c>
    </row>
    <row r="176" spans="2:8" x14ac:dyDescent="0.3">
      <c r="B176" t="s">
        <v>238</v>
      </c>
      <c r="C176">
        <v>0.30499999999999999</v>
      </c>
      <c r="D176">
        <v>17498.88</v>
      </c>
      <c r="F176" s="3">
        <f t="shared" si="6"/>
        <v>-1.5811552113585092E-2</v>
      </c>
      <c r="G176" s="3">
        <f t="shared" si="7"/>
        <v>-1.3426156141223222E-2</v>
      </c>
      <c r="H176" s="4">
        <f t="shared" si="8"/>
        <v>4.2697319995821381E-4</v>
      </c>
    </row>
    <row r="177" spans="2:8" x14ac:dyDescent="0.3">
      <c r="B177" t="s">
        <v>239</v>
      </c>
      <c r="C177">
        <v>0.30990000000000001</v>
      </c>
      <c r="D177">
        <v>17737.02</v>
      </c>
      <c r="F177" s="3">
        <f t="shared" si="6"/>
        <v>-2.2088987062164778E-2</v>
      </c>
      <c r="G177" s="3">
        <f t="shared" si="7"/>
        <v>4.2697319995821381E-4</v>
      </c>
      <c r="H177" s="4">
        <f t="shared" si="8"/>
        <v>4.4240217184399189E-3</v>
      </c>
    </row>
    <row r="178" spans="2:8" x14ac:dyDescent="0.3">
      <c r="B178" t="s">
        <v>240</v>
      </c>
      <c r="C178">
        <v>0.31690000000000002</v>
      </c>
      <c r="D178">
        <v>17729.45</v>
      </c>
      <c r="F178" s="3">
        <f t="shared" si="6"/>
        <v>4.4374009508716394E-3</v>
      </c>
      <c r="G178" s="3">
        <f t="shared" si="7"/>
        <v>4.4240217184399189E-3</v>
      </c>
      <c r="H178" s="4">
        <f t="shared" si="8"/>
        <v>-2.6398343775144717E-3</v>
      </c>
    </row>
    <row r="179" spans="2:8" x14ac:dyDescent="0.3">
      <c r="B179" t="s">
        <v>241</v>
      </c>
      <c r="C179">
        <v>0.3155</v>
      </c>
      <c r="D179">
        <v>17651.36</v>
      </c>
      <c r="F179" s="3">
        <f t="shared" si="6"/>
        <v>-2.9230769230769282E-2</v>
      </c>
      <c r="G179" s="3">
        <f t="shared" si="7"/>
        <v>-2.6398343775144717E-3</v>
      </c>
      <c r="H179" s="4">
        <f t="shared" si="8"/>
        <v>-1.3194518788138265E-2</v>
      </c>
    </row>
    <row r="180" spans="2:8" x14ac:dyDescent="0.3">
      <c r="B180" t="s">
        <v>242</v>
      </c>
      <c r="C180">
        <v>0.32500000000000001</v>
      </c>
      <c r="D180">
        <v>17698.080000000002</v>
      </c>
      <c r="F180" s="3">
        <f t="shared" si="6"/>
        <v>-1.5748031496062964E-2</v>
      </c>
      <c r="G180" s="3">
        <f t="shared" si="7"/>
        <v>-1.3194518788138265E-2</v>
      </c>
      <c r="H180" s="4">
        <f t="shared" si="8"/>
        <v>1.4074568297730572E-2</v>
      </c>
    </row>
    <row r="181" spans="2:8" x14ac:dyDescent="0.3">
      <c r="B181" t="s">
        <v>243</v>
      </c>
      <c r="C181">
        <v>0.33019999999999999</v>
      </c>
      <c r="D181">
        <v>17934.72</v>
      </c>
      <c r="F181" s="3">
        <f t="shared" si="6"/>
        <v>-2.1339656194427903E-2</v>
      </c>
      <c r="G181" s="3">
        <f t="shared" si="7"/>
        <v>1.4074568297730572E-2</v>
      </c>
      <c r="H181" s="4">
        <f t="shared" si="8"/>
        <v>-8.7990674109444944E-3</v>
      </c>
    </row>
    <row r="182" spans="2:8" x14ac:dyDescent="0.3">
      <c r="B182" t="s">
        <v>244</v>
      </c>
      <c r="C182">
        <v>0.33739999999999998</v>
      </c>
      <c r="D182">
        <v>17685.8</v>
      </c>
      <c r="F182" s="3">
        <f t="shared" si="6"/>
        <v>-1.9186046511627919E-2</v>
      </c>
      <c r="G182" s="3">
        <f t="shared" si="7"/>
        <v>-8.7990674109444944E-3</v>
      </c>
      <c r="H182" s="4">
        <f t="shared" si="8"/>
        <v>-4.5246849179030324E-3</v>
      </c>
    </row>
    <row r="183" spans="2:8" x14ac:dyDescent="0.3">
      <c r="B183" t="s">
        <v>245</v>
      </c>
      <c r="C183">
        <v>0.34399999999999997</v>
      </c>
      <c r="D183">
        <v>17842.8</v>
      </c>
      <c r="F183" s="3">
        <f t="shared" si="6"/>
        <v>-1.2062033314187315E-2</v>
      </c>
      <c r="G183" s="3">
        <f t="shared" si="7"/>
        <v>-4.5246849179030324E-3</v>
      </c>
      <c r="H183" s="4">
        <f t="shared" si="8"/>
        <v>-6.5623419699389895E-4</v>
      </c>
    </row>
    <row r="184" spans="2:8" x14ac:dyDescent="0.3">
      <c r="B184" t="s">
        <v>246</v>
      </c>
      <c r="C184">
        <v>0.34820000000000001</v>
      </c>
      <c r="D184">
        <v>17923.900000000001</v>
      </c>
      <c r="F184" s="3">
        <f t="shared" si="6"/>
        <v>-5.1428571428570047E-3</v>
      </c>
      <c r="G184" s="3">
        <f t="shared" si="7"/>
        <v>-6.5623419699389895E-4</v>
      </c>
      <c r="H184" s="4">
        <f t="shared" si="8"/>
        <v>-1.7331958205158982E-3</v>
      </c>
    </row>
    <row r="185" spans="2:8" x14ac:dyDescent="0.3">
      <c r="B185" t="s">
        <v>247</v>
      </c>
      <c r="C185">
        <v>0.35</v>
      </c>
      <c r="D185">
        <v>17935.669999999998</v>
      </c>
      <c r="F185" s="3">
        <f t="shared" si="6"/>
        <v>-1.9333146539647017E-2</v>
      </c>
      <c r="G185" s="3">
        <f t="shared" si="7"/>
        <v>-1.7331958205158982E-3</v>
      </c>
      <c r="H185" s="4">
        <f t="shared" si="8"/>
        <v>-2.4614798303169039E-2</v>
      </c>
    </row>
    <row r="186" spans="2:8" x14ac:dyDescent="0.3">
      <c r="B186" t="s">
        <v>248</v>
      </c>
      <c r="C186">
        <v>0.3569</v>
      </c>
      <c r="D186">
        <v>17966.810000000001</v>
      </c>
      <c r="F186" s="3">
        <f t="shared" si="6"/>
        <v>-3.147896879240164E-2</v>
      </c>
      <c r="G186" s="3">
        <f t="shared" si="7"/>
        <v>-2.4614798303169039E-2</v>
      </c>
      <c r="H186" s="4">
        <f t="shared" si="8"/>
        <v>-9.6954070200037101E-3</v>
      </c>
    </row>
    <row r="187" spans="2:8" x14ac:dyDescent="0.3">
      <c r="B187" t="s">
        <v>249</v>
      </c>
      <c r="C187">
        <v>0.36849999999999999</v>
      </c>
      <c r="D187">
        <v>18420.22</v>
      </c>
      <c r="F187" s="3">
        <f t="shared" si="6"/>
        <v>3.1346207668625725E-2</v>
      </c>
      <c r="G187" s="3">
        <f t="shared" si="7"/>
        <v>-9.6954070200037101E-3</v>
      </c>
      <c r="H187" s="4">
        <f t="shared" si="8"/>
        <v>-1.982166561010823E-2</v>
      </c>
    </row>
    <row r="188" spans="2:8" x14ac:dyDescent="0.3">
      <c r="B188" t="s">
        <v>250</v>
      </c>
      <c r="C188">
        <v>0.35730000000000001</v>
      </c>
      <c r="D188">
        <v>18600.560000000001</v>
      </c>
      <c r="F188" s="3">
        <f t="shared" si="6"/>
        <v>-7.4999999999999512E-3</v>
      </c>
      <c r="G188" s="3">
        <f t="shared" si="7"/>
        <v>-1.982166561010823E-2</v>
      </c>
      <c r="H188" s="4">
        <f t="shared" si="8"/>
        <v>1.2057734624241867E-2</v>
      </c>
    </row>
    <row r="189" spans="2:8" x14ac:dyDescent="0.3">
      <c r="B189" t="s">
        <v>251</v>
      </c>
      <c r="C189">
        <v>0.36</v>
      </c>
      <c r="D189">
        <v>18976.71</v>
      </c>
      <c r="F189" s="3">
        <f t="shared" si="6"/>
        <v>0</v>
      </c>
      <c r="G189" s="3">
        <f t="shared" si="7"/>
        <v>1.2057734624241867E-2</v>
      </c>
      <c r="H189" s="4">
        <f t="shared" si="8"/>
        <v>4.296102763677867E-3</v>
      </c>
    </row>
    <row r="190" spans="2:8" x14ac:dyDescent="0.3">
      <c r="B190" t="s">
        <v>252</v>
      </c>
      <c r="C190">
        <v>0.36</v>
      </c>
      <c r="D190">
        <v>18750.62</v>
      </c>
      <c r="F190" s="3">
        <f t="shared" si="6"/>
        <v>-8.2644628099173278E-3</v>
      </c>
      <c r="G190" s="3">
        <f t="shared" si="7"/>
        <v>4.296102763677867E-3</v>
      </c>
      <c r="H190" s="4">
        <f t="shared" si="8"/>
        <v>1.451810361550665E-2</v>
      </c>
    </row>
    <row r="191" spans="2:8" x14ac:dyDescent="0.3">
      <c r="B191" t="s">
        <v>253</v>
      </c>
      <c r="C191">
        <v>0.36299999999999999</v>
      </c>
      <c r="D191">
        <v>18670.41</v>
      </c>
      <c r="F191" s="3">
        <f t="shared" si="6"/>
        <v>3.8716814159291957E-3</v>
      </c>
      <c r="G191" s="3">
        <f t="shared" si="7"/>
        <v>1.451810361550665E-2</v>
      </c>
      <c r="H191" s="4">
        <f t="shared" si="8"/>
        <v>-1.5187531037553326E-2</v>
      </c>
    </row>
    <row r="192" spans="2:8" x14ac:dyDescent="0.3">
      <c r="B192" t="s">
        <v>254</v>
      </c>
      <c r="C192">
        <v>0.36159999999999998</v>
      </c>
      <c r="D192">
        <v>18403.23</v>
      </c>
      <c r="F192" s="3">
        <f t="shared" si="6"/>
        <v>-1.4713896457765663E-2</v>
      </c>
      <c r="G192" s="3">
        <f t="shared" si="7"/>
        <v>-1.5187531037553326E-2</v>
      </c>
      <c r="H192" s="4">
        <f t="shared" si="8"/>
        <v>-2.4512944030200545E-3</v>
      </c>
    </row>
    <row r="193" spans="2:8" x14ac:dyDescent="0.3">
      <c r="B193" t="s">
        <v>255</v>
      </c>
      <c r="C193">
        <v>0.36699999999999999</v>
      </c>
      <c r="D193">
        <v>18687.04</v>
      </c>
      <c r="F193" s="3">
        <f t="shared" si="6"/>
        <v>2.732240437158362E-3</v>
      </c>
      <c r="G193" s="3">
        <f t="shared" si="7"/>
        <v>-2.4512944030200545E-3</v>
      </c>
      <c r="H193" s="4">
        <f t="shared" si="8"/>
        <v>3.9982077738878186E-3</v>
      </c>
    </row>
    <row r="194" spans="2:8" x14ac:dyDescent="0.3">
      <c r="B194" t="s">
        <v>256</v>
      </c>
      <c r="C194">
        <v>0.36599999999999999</v>
      </c>
      <c r="D194">
        <v>18732.96</v>
      </c>
      <c r="F194" s="3">
        <f t="shared" si="6"/>
        <v>-2.2696929238985364E-2</v>
      </c>
      <c r="G194" s="3">
        <f t="shared" si="7"/>
        <v>3.9982077738878186E-3</v>
      </c>
      <c r="H194" s="4">
        <f t="shared" si="8"/>
        <v>1.1403958590588292E-2</v>
      </c>
    </row>
    <row r="195" spans="2:8" x14ac:dyDescent="0.3">
      <c r="B195" t="s">
        <v>257</v>
      </c>
      <c r="C195">
        <v>0.3745</v>
      </c>
      <c r="D195">
        <v>18658.36</v>
      </c>
      <c r="F195" s="3">
        <f t="shared" si="6"/>
        <v>2.6308577692518487E-2</v>
      </c>
      <c r="G195" s="3">
        <f t="shared" si="7"/>
        <v>1.1403958590588292E-2</v>
      </c>
      <c r="H195" s="4">
        <f t="shared" si="8"/>
        <v>4.8877207794859601E-3</v>
      </c>
    </row>
    <row r="196" spans="2:8" x14ac:dyDescent="0.3">
      <c r="B196" t="s">
        <v>258</v>
      </c>
      <c r="C196">
        <v>0.3649</v>
      </c>
      <c r="D196">
        <v>18447.98</v>
      </c>
      <c r="F196" s="3">
        <f t="shared" si="6"/>
        <v>-2.9263101888800214E-2</v>
      </c>
      <c r="G196" s="3">
        <f t="shared" si="7"/>
        <v>4.8877207794859601E-3</v>
      </c>
      <c r="H196" s="4">
        <f t="shared" si="8"/>
        <v>5.5265413655323226E-3</v>
      </c>
    </row>
    <row r="197" spans="2:8" x14ac:dyDescent="0.3">
      <c r="B197" t="s">
        <v>259</v>
      </c>
      <c r="C197">
        <v>0.37590000000000001</v>
      </c>
      <c r="D197">
        <v>18358.25</v>
      </c>
      <c r="F197" s="3">
        <f t="shared" si="6"/>
        <v>4.5430251202567273E-3</v>
      </c>
      <c r="G197" s="3">
        <f t="shared" si="7"/>
        <v>5.5265413655323226E-3</v>
      </c>
      <c r="H197" s="4">
        <f t="shared" si="8"/>
        <v>-3.9139968214462195E-3</v>
      </c>
    </row>
    <row r="198" spans="2:8" x14ac:dyDescent="0.3">
      <c r="B198" t="s">
        <v>260</v>
      </c>
      <c r="C198">
        <v>0.37419999999999998</v>
      </c>
      <c r="D198">
        <v>18257.349999999999</v>
      </c>
      <c r="F198" s="3">
        <f t="shared" si="6"/>
        <v>-1.1621764395140066E-2</v>
      </c>
      <c r="G198" s="3">
        <f t="shared" si="7"/>
        <v>-3.9139968214462195E-3</v>
      </c>
      <c r="H198" s="4">
        <f t="shared" si="8"/>
        <v>9.0005334261094028E-3</v>
      </c>
    </row>
    <row r="199" spans="2:8" x14ac:dyDescent="0.3">
      <c r="B199" t="s">
        <v>261</v>
      </c>
      <c r="C199">
        <v>0.37859999999999999</v>
      </c>
      <c r="D199">
        <v>18329.09</v>
      </c>
      <c r="F199" s="3">
        <f t="shared" si="6"/>
        <v>1.7741935483871041E-2</v>
      </c>
      <c r="G199" s="3">
        <f t="shared" si="7"/>
        <v>9.0005334261094028E-3</v>
      </c>
      <c r="H199" s="4">
        <f t="shared" si="8"/>
        <v>4.1318329817481514E-2</v>
      </c>
    </row>
    <row r="200" spans="2:8" x14ac:dyDescent="0.3">
      <c r="B200" t="s">
        <v>262</v>
      </c>
      <c r="C200">
        <v>0.372</v>
      </c>
      <c r="D200">
        <v>18165.59</v>
      </c>
      <c r="F200" s="3">
        <f t="shared" si="6"/>
        <v>2.3947151114781073E-2</v>
      </c>
      <c r="G200" s="3">
        <f t="shared" si="7"/>
        <v>4.1318329817481514E-2</v>
      </c>
      <c r="H200" s="4">
        <f t="shared" si="8"/>
        <v>-1.5678233402886543E-2</v>
      </c>
    </row>
    <row r="201" spans="2:8" x14ac:dyDescent="0.3">
      <c r="B201" t="s">
        <v>263</v>
      </c>
      <c r="C201">
        <v>0.36330000000000001</v>
      </c>
      <c r="D201">
        <v>17444.8</v>
      </c>
      <c r="F201" s="3">
        <f t="shared" si="6"/>
        <v>-1.6779431664411315E-2</v>
      </c>
      <c r="G201" s="3">
        <f t="shared" si="7"/>
        <v>-1.5678233402886543E-2</v>
      </c>
      <c r="H201" s="4">
        <f t="shared" si="8"/>
        <v>1.245614015042884E-2</v>
      </c>
    </row>
    <row r="202" spans="2:8" x14ac:dyDescent="0.3">
      <c r="B202" t="s">
        <v>264</v>
      </c>
      <c r="C202">
        <v>0.3695</v>
      </c>
      <c r="D202">
        <v>17722.66</v>
      </c>
      <c r="F202" s="3">
        <f t="shared" si="6"/>
        <v>3.2699832308552335E-2</v>
      </c>
      <c r="G202" s="3">
        <f t="shared" si="7"/>
        <v>1.245614015042884E-2</v>
      </c>
      <c r="H202" s="4">
        <f t="shared" si="8"/>
        <v>4.0811023739092844E-2</v>
      </c>
    </row>
    <row r="203" spans="2:8" x14ac:dyDescent="0.3">
      <c r="B203" t="s">
        <v>265</v>
      </c>
      <c r="C203">
        <v>0.35780000000000001</v>
      </c>
      <c r="D203">
        <v>17504.62</v>
      </c>
      <c r="F203" s="3">
        <f t="shared" si="6"/>
        <v>3.4104046242774633E-2</v>
      </c>
      <c r="G203" s="3">
        <f t="shared" si="7"/>
        <v>4.0811023739092844E-2</v>
      </c>
      <c r="H203" s="4">
        <f t="shared" si="8"/>
        <v>-2.451494729686543E-2</v>
      </c>
    </row>
    <row r="204" spans="2:8" x14ac:dyDescent="0.3">
      <c r="B204" t="s">
        <v>266</v>
      </c>
      <c r="C204">
        <v>0.34599999999999997</v>
      </c>
      <c r="D204">
        <v>16818.25</v>
      </c>
      <c r="F204" s="3">
        <f t="shared" si="6"/>
        <v>-4.7619047619047672E-2</v>
      </c>
      <c r="G204" s="3">
        <f t="shared" si="7"/>
        <v>-2.451494729686543E-2</v>
      </c>
      <c r="H204" s="4">
        <f t="shared" si="8"/>
        <v>7.692307692307665E-3</v>
      </c>
    </row>
    <row r="205" spans="2:8" x14ac:dyDescent="0.3">
      <c r="B205" t="s">
        <v>267</v>
      </c>
      <c r="C205">
        <v>0.36330000000000001</v>
      </c>
      <c r="D205">
        <v>17240.91</v>
      </c>
      <c r="F205" s="3">
        <f t="shared" ref="F205:F272" si="9">+C205/C206-1</f>
        <v>-4.3947368421052624E-2</v>
      </c>
      <c r="G205" s="3">
        <f t="shared" ref="G205:G272" si="10">+D205/D206-1</f>
        <v>7.692307692307665E-3</v>
      </c>
      <c r="H205" s="4">
        <f t="shared" si="8"/>
        <v>-3.0044344263874923E-2</v>
      </c>
    </row>
    <row r="206" spans="2:8" x14ac:dyDescent="0.3">
      <c r="B206" t="s">
        <v>268</v>
      </c>
      <c r="C206">
        <v>0.38</v>
      </c>
      <c r="D206">
        <v>17109.3</v>
      </c>
      <c r="F206" s="3">
        <f t="shared" si="9"/>
        <v>2.6385224274405594E-3</v>
      </c>
      <c r="G206" s="3">
        <f t="shared" si="10"/>
        <v>-3.0044344263874923E-2</v>
      </c>
      <c r="H206" s="4">
        <f t="shared" ref="H206:H269" si="11">+G207</f>
        <v>-7.7392832471914197E-3</v>
      </c>
    </row>
    <row r="207" spans="2:8" x14ac:dyDescent="0.3">
      <c r="B207" t="s">
        <v>269</v>
      </c>
      <c r="C207">
        <v>0.379</v>
      </c>
      <c r="D207">
        <v>17639.259999999998</v>
      </c>
      <c r="F207" s="3">
        <f t="shared" si="9"/>
        <v>1.0936249666577691E-2</v>
      </c>
      <c r="G207" s="3">
        <f t="shared" si="10"/>
        <v>-7.7392832471914197E-3</v>
      </c>
      <c r="H207" s="4">
        <f t="shared" si="11"/>
        <v>-1.8769236204026374E-2</v>
      </c>
    </row>
    <row r="208" spans="2:8" x14ac:dyDescent="0.3">
      <c r="B208" t="s">
        <v>270</v>
      </c>
      <c r="C208">
        <v>0.37490000000000001</v>
      </c>
      <c r="D208">
        <v>17776.84</v>
      </c>
      <c r="F208" s="3">
        <f t="shared" si="9"/>
        <v>-5.5702917771882632E-3</v>
      </c>
      <c r="G208" s="3">
        <f t="shared" si="10"/>
        <v>-1.8769236204026374E-2</v>
      </c>
      <c r="H208" s="4">
        <f t="shared" si="11"/>
        <v>-1.406451697167721E-2</v>
      </c>
    </row>
    <row r="209" spans="2:8" x14ac:dyDescent="0.3">
      <c r="B209" t="s">
        <v>271</v>
      </c>
      <c r="C209">
        <v>0.377</v>
      </c>
      <c r="D209">
        <v>18116.88</v>
      </c>
      <c r="F209" s="3">
        <f t="shared" si="9"/>
        <v>-2.5839793281653756E-2</v>
      </c>
      <c r="G209" s="3">
        <f t="shared" si="10"/>
        <v>-1.406451697167721E-2</v>
      </c>
      <c r="H209" s="4">
        <f t="shared" si="11"/>
        <v>1.1196432285963009E-2</v>
      </c>
    </row>
    <row r="210" spans="2:8" x14ac:dyDescent="0.3">
      <c r="B210" t="s">
        <v>272</v>
      </c>
      <c r="C210">
        <v>0.38700000000000001</v>
      </c>
      <c r="D210">
        <v>18375.32</v>
      </c>
      <c r="F210" s="3">
        <f t="shared" si="9"/>
        <v>4.5945945945945921E-2</v>
      </c>
      <c r="G210" s="3">
        <f t="shared" si="10"/>
        <v>1.1196432285963009E-2</v>
      </c>
      <c r="H210" s="4">
        <f t="shared" si="11"/>
        <v>3.3139122661007825E-4</v>
      </c>
    </row>
    <row r="211" spans="2:8" x14ac:dyDescent="0.3">
      <c r="B211" t="s">
        <v>273</v>
      </c>
      <c r="C211">
        <v>0.37</v>
      </c>
      <c r="D211">
        <v>18171.86</v>
      </c>
      <c r="F211" s="3">
        <f t="shared" si="9"/>
        <v>-2.6315789473684181E-2</v>
      </c>
      <c r="G211" s="3">
        <f t="shared" si="10"/>
        <v>3.3139122661007825E-4</v>
      </c>
      <c r="H211" s="4">
        <f t="shared" si="11"/>
        <v>0</v>
      </c>
    </row>
    <row r="212" spans="2:8" x14ac:dyDescent="0.3">
      <c r="B212" t="s">
        <v>274</v>
      </c>
      <c r="C212">
        <v>0.38</v>
      </c>
      <c r="D212">
        <v>18165.84</v>
      </c>
      <c r="F212" s="3">
        <f t="shared" si="9"/>
        <v>0</v>
      </c>
      <c r="G212" s="3">
        <f t="shared" si="10"/>
        <v>0</v>
      </c>
      <c r="H212" s="4">
        <f t="shared" si="11"/>
        <v>0</v>
      </c>
    </row>
    <row r="213" spans="2:8" x14ac:dyDescent="0.3">
      <c r="B213" t="s">
        <v>275</v>
      </c>
      <c r="C213">
        <v>0.38</v>
      </c>
      <c r="D213">
        <v>18165.84</v>
      </c>
      <c r="F213" s="3">
        <f t="shared" si="9"/>
        <v>0</v>
      </c>
      <c r="G213" s="3">
        <f t="shared" si="10"/>
        <v>0</v>
      </c>
      <c r="H213" s="4">
        <f t="shared" si="11"/>
        <v>-1.6088497569176741E-2</v>
      </c>
    </row>
    <row r="214" spans="2:8" x14ac:dyDescent="0.3">
      <c r="B214" t="s">
        <v>276</v>
      </c>
      <c r="C214">
        <v>0.38</v>
      </c>
      <c r="D214">
        <v>18165.84</v>
      </c>
      <c r="F214" s="3">
        <f t="shared" si="9"/>
        <v>-1.7326092578225927E-2</v>
      </c>
      <c r="G214" s="3">
        <f t="shared" si="10"/>
        <v>-1.6088497569176741E-2</v>
      </c>
      <c r="H214" s="4">
        <f t="shared" si="11"/>
        <v>-1.2617908509734765E-2</v>
      </c>
    </row>
    <row r="215" spans="2:8" x14ac:dyDescent="0.3">
      <c r="B215" t="s">
        <v>277</v>
      </c>
      <c r="C215">
        <v>0.38669999999999999</v>
      </c>
      <c r="D215">
        <v>18462.88</v>
      </c>
      <c r="F215" s="3">
        <f t="shared" si="9"/>
        <v>2.8526970954356745E-3</v>
      </c>
      <c r="G215" s="3">
        <f t="shared" si="10"/>
        <v>-1.2617908509734765E-2</v>
      </c>
      <c r="H215" s="4">
        <f t="shared" si="11"/>
        <v>1.0108611413750523E-4</v>
      </c>
    </row>
    <row r="216" spans="2:8" x14ac:dyDescent="0.3">
      <c r="B216" t="s">
        <v>278</v>
      </c>
      <c r="C216">
        <v>0.3856</v>
      </c>
      <c r="D216">
        <v>18698.82</v>
      </c>
      <c r="F216" s="3">
        <f t="shared" si="9"/>
        <v>9.4240837696335511E-3</v>
      </c>
      <c r="G216" s="3">
        <f t="shared" si="10"/>
        <v>1.0108611413750523E-4</v>
      </c>
      <c r="H216" s="4">
        <f t="shared" si="11"/>
        <v>4.5988091131536901E-3</v>
      </c>
    </row>
    <row r="217" spans="2:8" x14ac:dyDescent="0.3">
      <c r="B217" t="s">
        <v>279</v>
      </c>
      <c r="C217">
        <v>0.38200000000000001</v>
      </c>
      <c r="D217">
        <v>18696.93</v>
      </c>
      <c r="F217" s="3">
        <f t="shared" si="9"/>
        <v>-2.0512820512820551E-2</v>
      </c>
      <c r="G217" s="3">
        <f t="shared" si="10"/>
        <v>4.5988091131536901E-3</v>
      </c>
      <c r="H217" s="4">
        <f t="shared" si="11"/>
        <v>1.7788019473319316E-4</v>
      </c>
    </row>
    <row r="218" spans="2:8" x14ac:dyDescent="0.3">
      <c r="B218" t="s">
        <v>280</v>
      </c>
      <c r="C218">
        <v>0.39</v>
      </c>
      <c r="D218">
        <v>18611.34</v>
      </c>
      <c r="F218" s="3">
        <f t="shared" si="9"/>
        <v>5.1308363263213863E-4</v>
      </c>
      <c r="G218" s="3">
        <f t="shared" si="10"/>
        <v>1.7788019473319316E-4</v>
      </c>
      <c r="H218" s="4">
        <f t="shared" si="11"/>
        <v>-6.6048286999346173E-3</v>
      </c>
    </row>
    <row r="219" spans="2:8" x14ac:dyDescent="0.3">
      <c r="B219" t="s">
        <v>281</v>
      </c>
      <c r="C219">
        <v>0.38979999999999998</v>
      </c>
      <c r="D219">
        <v>18608.03</v>
      </c>
      <c r="F219" s="3">
        <f t="shared" si="9"/>
        <v>-1.0910936310581154E-2</v>
      </c>
      <c r="G219" s="3">
        <f t="shared" si="10"/>
        <v>-6.6048286999346173E-3</v>
      </c>
      <c r="H219" s="4">
        <f t="shared" si="11"/>
        <v>-1.7915980340381665E-3</v>
      </c>
    </row>
    <row r="220" spans="2:8" x14ac:dyDescent="0.3">
      <c r="B220" t="s">
        <v>282</v>
      </c>
      <c r="C220">
        <v>0.39410000000000001</v>
      </c>
      <c r="D220">
        <v>18731.75</v>
      </c>
      <c r="F220" s="3">
        <f t="shared" si="9"/>
        <v>-2.2784810126582622E-3</v>
      </c>
      <c r="G220" s="3">
        <f t="shared" si="10"/>
        <v>-1.7915980340381665E-3</v>
      </c>
      <c r="H220" s="4">
        <f t="shared" si="11"/>
        <v>-1.1400412079590083E-2</v>
      </c>
    </row>
    <row r="221" spans="2:8" x14ac:dyDescent="0.3">
      <c r="B221" t="s">
        <v>283</v>
      </c>
      <c r="C221">
        <v>0.39500000000000002</v>
      </c>
      <c r="D221">
        <v>18765.37</v>
      </c>
      <c r="F221" s="3">
        <f t="shared" si="9"/>
        <v>2.067183462532296E-2</v>
      </c>
      <c r="G221" s="3">
        <f t="shared" si="10"/>
        <v>-1.1400412079590083E-2</v>
      </c>
      <c r="H221" s="4">
        <f t="shared" si="11"/>
        <v>-3.149398954589433E-4</v>
      </c>
    </row>
    <row r="222" spans="2:8" x14ac:dyDescent="0.3">
      <c r="B222" t="s">
        <v>284</v>
      </c>
      <c r="C222">
        <v>0.38700000000000001</v>
      </c>
      <c r="D222">
        <v>18981.77</v>
      </c>
      <c r="F222" s="3">
        <f t="shared" si="9"/>
        <v>2.5906735751295429E-3</v>
      </c>
      <c r="G222" s="3">
        <f t="shared" si="10"/>
        <v>-3.149398954589433E-4</v>
      </c>
      <c r="H222" s="4">
        <f t="shared" si="11"/>
        <v>4.7991442872731049E-2</v>
      </c>
    </row>
    <row r="223" spans="2:8" x14ac:dyDescent="0.3">
      <c r="B223" t="s">
        <v>285</v>
      </c>
      <c r="C223">
        <v>0.38600000000000001</v>
      </c>
      <c r="D223">
        <v>18987.75</v>
      </c>
      <c r="F223" s="3">
        <f t="shared" si="9"/>
        <v>-1.5306122448979553E-2</v>
      </c>
      <c r="G223" s="3">
        <f t="shared" si="10"/>
        <v>4.7991442872731049E-2</v>
      </c>
      <c r="H223" s="4">
        <f t="shared" si="11"/>
        <v>-4.9805260279027763E-3</v>
      </c>
    </row>
    <row r="224" spans="2:8" x14ac:dyDescent="0.3">
      <c r="B224" t="s">
        <v>286</v>
      </c>
      <c r="C224">
        <v>0.39200000000000002</v>
      </c>
      <c r="D224">
        <v>18118.23</v>
      </c>
      <c r="F224" s="3">
        <f t="shared" si="9"/>
        <v>0</v>
      </c>
      <c r="G224" s="3">
        <f t="shared" si="10"/>
        <v>-4.9805260279027763E-3</v>
      </c>
      <c r="H224" s="4">
        <f t="shared" si="11"/>
        <v>1.0620749979464383E-2</v>
      </c>
    </row>
    <row r="225" spans="2:8" x14ac:dyDescent="0.3">
      <c r="B225" t="s">
        <v>287</v>
      </c>
      <c r="C225">
        <v>0.39200000000000002</v>
      </c>
      <c r="D225">
        <v>18208.919999999998</v>
      </c>
      <c r="F225" s="3">
        <f t="shared" si="9"/>
        <v>2.5575447570331811E-3</v>
      </c>
      <c r="G225" s="3">
        <f t="shared" si="10"/>
        <v>1.0620749979464383E-2</v>
      </c>
      <c r="H225" s="4">
        <f t="shared" si="11"/>
        <v>-2.3096171661423082E-3</v>
      </c>
    </row>
    <row r="226" spans="2:8" x14ac:dyDescent="0.3">
      <c r="B226" t="s">
        <v>288</v>
      </c>
      <c r="C226">
        <v>0.39100000000000001</v>
      </c>
      <c r="D226">
        <v>18017.560000000001</v>
      </c>
      <c r="F226" s="3">
        <f t="shared" si="9"/>
        <v>-2.0295665246805261E-2</v>
      </c>
      <c r="G226" s="3">
        <f t="shared" si="10"/>
        <v>-2.3096171661423082E-3</v>
      </c>
      <c r="H226" s="4">
        <f t="shared" si="11"/>
        <v>-1.2019817298339341E-2</v>
      </c>
    </row>
    <row r="227" spans="2:8" x14ac:dyDescent="0.3">
      <c r="B227" t="s">
        <v>289</v>
      </c>
      <c r="C227">
        <v>0.39910000000000001</v>
      </c>
      <c r="D227">
        <v>18059.27</v>
      </c>
      <c r="F227" s="3">
        <f t="shared" si="9"/>
        <v>-7.2139303482587902E-3</v>
      </c>
      <c r="G227" s="3">
        <f t="shared" si="10"/>
        <v>-1.2019817298339341E-2</v>
      </c>
      <c r="H227" s="4">
        <f t="shared" si="11"/>
        <v>-3.7888655748427036E-3</v>
      </c>
    </row>
    <row r="228" spans="2:8" x14ac:dyDescent="0.3">
      <c r="B228" t="s">
        <v>290</v>
      </c>
      <c r="C228">
        <v>0.40200000000000002</v>
      </c>
      <c r="D228">
        <v>18278.98</v>
      </c>
      <c r="F228" s="3">
        <f t="shared" si="9"/>
        <v>-1.831501831501825E-2</v>
      </c>
      <c r="G228" s="3">
        <f t="shared" si="10"/>
        <v>-3.7888655748427036E-3</v>
      </c>
      <c r="H228" s="4">
        <f t="shared" si="11"/>
        <v>7.8043941666698924E-3</v>
      </c>
    </row>
    <row r="229" spans="2:8" x14ac:dyDescent="0.3">
      <c r="B229" t="s">
        <v>291</v>
      </c>
      <c r="C229">
        <v>0.40949999999999998</v>
      </c>
      <c r="D229">
        <v>18348.5</v>
      </c>
      <c r="F229" s="3">
        <f t="shared" si="9"/>
        <v>2.2727272727272707E-2</v>
      </c>
      <c r="G229" s="3">
        <f t="shared" si="10"/>
        <v>7.8043941666698924E-3</v>
      </c>
      <c r="H229" s="4">
        <f t="shared" si="11"/>
        <v>1.0798410607203879E-2</v>
      </c>
    </row>
    <row r="230" spans="2:8" x14ac:dyDescent="0.3">
      <c r="B230" t="s">
        <v>292</v>
      </c>
      <c r="C230">
        <v>0.40039999999999998</v>
      </c>
      <c r="D230">
        <v>18206.41</v>
      </c>
      <c r="F230" s="3">
        <f t="shared" si="9"/>
        <v>1.1111111111111072E-2</v>
      </c>
      <c r="G230" s="3">
        <f t="shared" si="10"/>
        <v>1.0798410607203879E-2</v>
      </c>
      <c r="H230" s="4">
        <f t="shared" si="11"/>
        <v>2.206426008635276E-2</v>
      </c>
    </row>
    <row r="231" spans="2:8" x14ac:dyDescent="0.3">
      <c r="B231" t="s">
        <v>293</v>
      </c>
      <c r="C231">
        <v>0.39600000000000002</v>
      </c>
      <c r="D231">
        <v>18011.91</v>
      </c>
      <c r="F231" s="3">
        <f t="shared" si="9"/>
        <v>-2.2704837117472843E-2</v>
      </c>
      <c r="G231" s="3">
        <f t="shared" si="10"/>
        <v>2.206426008635276E-2</v>
      </c>
      <c r="H231" s="4">
        <f t="shared" si="11"/>
        <v>7.9679657007418747E-3</v>
      </c>
    </row>
    <row r="232" spans="2:8" x14ac:dyDescent="0.3">
      <c r="B232" t="s">
        <v>294</v>
      </c>
      <c r="C232">
        <v>0.4052</v>
      </c>
      <c r="D232">
        <v>17623.07</v>
      </c>
      <c r="F232" s="3">
        <f t="shared" si="9"/>
        <v>-1.9704433497537144E-3</v>
      </c>
      <c r="G232" s="3">
        <f t="shared" si="10"/>
        <v>7.9679657007418747E-3</v>
      </c>
      <c r="H232" s="4">
        <f t="shared" si="11"/>
        <v>2.2170721925289794E-2</v>
      </c>
    </row>
    <row r="233" spans="2:8" x14ac:dyDescent="0.3">
      <c r="B233" t="s">
        <v>295</v>
      </c>
      <c r="C233">
        <v>0.40600000000000003</v>
      </c>
      <c r="D233">
        <v>17483.759999999998</v>
      </c>
      <c r="F233" s="3">
        <f t="shared" si="9"/>
        <v>1.4746313421644563E-2</v>
      </c>
      <c r="G233" s="3">
        <f t="shared" si="10"/>
        <v>2.2170721925289794E-2</v>
      </c>
      <c r="H233" s="4">
        <f t="shared" si="11"/>
        <v>2.3037963175623899E-2</v>
      </c>
    </row>
    <row r="234" spans="2:8" x14ac:dyDescent="0.3">
      <c r="B234" t="s">
        <v>296</v>
      </c>
      <c r="C234">
        <v>0.40010000000000001</v>
      </c>
      <c r="D234">
        <v>17104.54</v>
      </c>
      <c r="F234" s="3">
        <f t="shared" si="9"/>
        <v>1.0353535353535337E-2</v>
      </c>
      <c r="G234" s="3">
        <f t="shared" si="10"/>
        <v>2.3037963175623899E-2</v>
      </c>
      <c r="H234" s="4">
        <f t="shared" si="11"/>
        <v>-2.5874736212861404E-2</v>
      </c>
    </row>
    <row r="235" spans="2:8" x14ac:dyDescent="0.3">
      <c r="B235" t="s">
        <v>297</v>
      </c>
      <c r="C235">
        <v>0.39600000000000002</v>
      </c>
      <c r="D235">
        <v>16719.36</v>
      </c>
      <c r="F235" s="3">
        <f t="shared" si="9"/>
        <v>-4.5783132530120341E-2</v>
      </c>
      <c r="G235" s="3">
        <f t="shared" si="10"/>
        <v>-2.5874736212861404E-2</v>
      </c>
      <c r="H235" s="4">
        <f t="shared" si="11"/>
        <v>-1.9487471278945456E-2</v>
      </c>
    </row>
    <row r="236" spans="2:8" x14ac:dyDescent="0.3">
      <c r="B236" t="s">
        <v>298</v>
      </c>
      <c r="C236">
        <v>0.41499999999999998</v>
      </c>
      <c r="D236">
        <v>17163.46</v>
      </c>
      <c r="F236" s="3">
        <f t="shared" si="9"/>
        <v>2.2671266633809806E-2</v>
      </c>
      <c r="G236" s="3">
        <f t="shared" si="10"/>
        <v>-1.9487471278945456E-2</v>
      </c>
      <c r="H236" s="4">
        <f t="shared" si="11"/>
        <v>3.518837864497959E-2</v>
      </c>
    </row>
    <row r="237" spans="2:8" x14ac:dyDescent="0.3">
      <c r="B237" t="s">
        <v>299</v>
      </c>
      <c r="C237">
        <v>0.40579999999999999</v>
      </c>
      <c r="D237">
        <v>17504.580000000002</v>
      </c>
      <c r="F237" s="3">
        <f t="shared" si="9"/>
        <v>3.7851662404092101E-2</v>
      </c>
      <c r="G237" s="3">
        <f t="shared" si="10"/>
        <v>3.518837864497959E-2</v>
      </c>
      <c r="H237" s="4">
        <f t="shared" si="11"/>
        <v>-1.1851083076793612E-2</v>
      </c>
    </row>
    <row r="238" spans="2:8" x14ac:dyDescent="0.3">
      <c r="B238" t="s">
        <v>300</v>
      </c>
      <c r="C238">
        <v>0.39100000000000001</v>
      </c>
      <c r="D238">
        <v>16909.560000000001</v>
      </c>
      <c r="F238" s="3">
        <f t="shared" si="9"/>
        <v>-5.919153031761315E-2</v>
      </c>
      <c r="G238" s="3">
        <f t="shared" si="10"/>
        <v>-1.1851083076793612E-2</v>
      </c>
      <c r="H238" s="4">
        <f t="shared" si="11"/>
        <v>-1.5279760661392028E-2</v>
      </c>
    </row>
    <row r="239" spans="2:8" x14ac:dyDescent="0.3">
      <c r="B239" t="s">
        <v>301</v>
      </c>
      <c r="C239">
        <v>0.41560000000000002</v>
      </c>
      <c r="D239">
        <v>17112.36</v>
      </c>
      <c r="F239" s="3">
        <f t="shared" si="9"/>
        <v>8.3420229405630986E-2</v>
      </c>
      <c r="G239" s="3">
        <f t="shared" si="10"/>
        <v>-1.5279760661392028E-2</v>
      </c>
      <c r="H239" s="4">
        <f t="shared" si="11"/>
        <v>2.4770253758733318E-2</v>
      </c>
    </row>
    <row r="240" spans="2:8" x14ac:dyDescent="0.3">
      <c r="B240" t="s">
        <v>302</v>
      </c>
      <c r="C240">
        <v>0.3836</v>
      </c>
      <c r="D240">
        <v>17377.89</v>
      </c>
      <c r="F240" s="3">
        <f t="shared" si="9"/>
        <v>0.16066565809379729</v>
      </c>
      <c r="G240" s="3">
        <f t="shared" si="10"/>
        <v>2.4770253758733318E-2</v>
      </c>
      <c r="H240" s="4">
        <f t="shared" si="11"/>
        <v>-4.9278774215429921E-3</v>
      </c>
    </row>
    <row r="241" spans="2:8" x14ac:dyDescent="0.3">
      <c r="B241" t="s">
        <v>303</v>
      </c>
      <c r="C241">
        <v>0.33050000000000002</v>
      </c>
      <c r="D241">
        <v>16957.84</v>
      </c>
      <c r="F241" s="3">
        <f t="shared" si="9"/>
        <v>4.4563843236409717E-2</v>
      </c>
      <c r="G241" s="3">
        <f t="shared" si="10"/>
        <v>-4.9278774215429921E-3</v>
      </c>
      <c r="H241" s="4">
        <f t="shared" si="11"/>
        <v>3.190760811317328E-2</v>
      </c>
    </row>
    <row r="242" spans="2:8" x14ac:dyDescent="0.3">
      <c r="B242" t="s">
        <v>304</v>
      </c>
      <c r="C242">
        <v>0.31640000000000001</v>
      </c>
      <c r="D242">
        <v>17041.82</v>
      </c>
      <c r="F242" s="3">
        <f t="shared" si="9"/>
        <v>3.669724770642202E-2</v>
      </c>
      <c r="G242" s="3">
        <f t="shared" si="10"/>
        <v>3.190760811317328E-2</v>
      </c>
      <c r="H242" s="4">
        <f t="shared" si="11"/>
        <v>4.7034172319786904E-2</v>
      </c>
    </row>
    <row r="243" spans="2:8" x14ac:dyDescent="0.3">
      <c r="B243" t="s">
        <v>305</v>
      </c>
      <c r="C243">
        <v>0.30520000000000003</v>
      </c>
      <c r="D243">
        <v>16514.87</v>
      </c>
      <c r="F243" s="3">
        <f t="shared" si="9"/>
        <v>-1.2297734627831569E-2</v>
      </c>
      <c r="G243" s="3">
        <f t="shared" si="10"/>
        <v>4.7034172319786904E-2</v>
      </c>
      <c r="H243" s="4">
        <f t="shared" si="11"/>
        <v>-5.6308012257884621E-2</v>
      </c>
    </row>
    <row r="244" spans="2:8" x14ac:dyDescent="0.3">
      <c r="B244" t="s">
        <v>306</v>
      </c>
      <c r="C244">
        <v>0.309</v>
      </c>
      <c r="D244">
        <v>15773</v>
      </c>
      <c r="F244" s="3">
        <f t="shared" si="9"/>
        <v>-3.5881435257410277E-2</v>
      </c>
      <c r="G244" s="3">
        <f t="shared" si="10"/>
        <v>-5.6308012257884621E-2</v>
      </c>
      <c r="H244" s="4">
        <f t="shared" si="11"/>
        <v>5.033708034628015E-2</v>
      </c>
    </row>
    <row r="245" spans="2:8" x14ac:dyDescent="0.3">
      <c r="B245" t="s">
        <v>307</v>
      </c>
      <c r="C245">
        <v>0.32050000000000001</v>
      </c>
      <c r="D245">
        <v>16714.14</v>
      </c>
      <c r="F245" s="3">
        <f t="shared" si="9"/>
        <v>3.353756852628198E-2</v>
      </c>
      <c r="G245" s="3">
        <f t="shared" si="10"/>
        <v>5.033708034628015E-2</v>
      </c>
      <c r="H245" s="4">
        <f t="shared" si="11"/>
        <v>-3.2119310026032188E-2</v>
      </c>
    </row>
    <row r="246" spans="2:8" x14ac:dyDescent="0.3">
      <c r="B246" t="s">
        <v>308</v>
      </c>
      <c r="C246">
        <v>0.31009999999999999</v>
      </c>
      <c r="D246">
        <v>15913.12</v>
      </c>
      <c r="F246" s="3">
        <f t="shared" si="9"/>
        <v>-6.3141993957704035E-2</v>
      </c>
      <c r="G246" s="3">
        <f t="shared" si="10"/>
        <v>-3.2119310026032188E-2</v>
      </c>
      <c r="H246" s="4">
        <f t="shared" si="11"/>
        <v>-4.6901322067029572E-2</v>
      </c>
    </row>
    <row r="247" spans="2:8" x14ac:dyDescent="0.3">
      <c r="B247" t="s">
        <v>309</v>
      </c>
      <c r="C247">
        <v>0.33100000000000002</v>
      </c>
      <c r="D247">
        <v>16441.2</v>
      </c>
      <c r="F247" s="3">
        <f t="shared" si="9"/>
        <v>-8.0555555555555491E-2</v>
      </c>
      <c r="G247" s="3">
        <f t="shared" si="10"/>
        <v>-4.6901322067029572E-2</v>
      </c>
      <c r="H247" s="4">
        <f t="shared" si="11"/>
        <v>-2.1319593056636776E-2</v>
      </c>
    </row>
    <row r="248" spans="2:8" x14ac:dyDescent="0.3">
      <c r="B248" t="s">
        <v>310</v>
      </c>
      <c r="C248">
        <v>0.36</v>
      </c>
      <c r="D248">
        <v>17250.259999999998</v>
      </c>
      <c r="F248" s="3">
        <f t="shared" si="9"/>
        <v>-7.3597529593412259E-2</v>
      </c>
      <c r="G248" s="3">
        <f t="shared" si="10"/>
        <v>-2.1319593056636776E-2</v>
      </c>
      <c r="H248" s="4">
        <f t="shared" si="11"/>
        <v>1.2290346220201753E-2</v>
      </c>
    </row>
    <row r="249" spans="2:8" x14ac:dyDescent="0.3">
      <c r="B249" t="s">
        <v>311</v>
      </c>
      <c r="C249">
        <v>0.3886</v>
      </c>
      <c r="D249">
        <v>17626.04</v>
      </c>
      <c r="F249" s="3">
        <f t="shared" si="9"/>
        <v>-2.8500000000000081E-2</v>
      </c>
      <c r="G249" s="3">
        <f t="shared" si="10"/>
        <v>1.2290346220201753E-2</v>
      </c>
      <c r="H249" s="4">
        <f t="shared" si="11"/>
        <v>-2.8478807305920784E-2</v>
      </c>
    </row>
    <row r="250" spans="2:8" x14ac:dyDescent="0.3">
      <c r="B250" t="s">
        <v>312</v>
      </c>
      <c r="C250">
        <v>0.4</v>
      </c>
      <c r="D250">
        <v>17412.04</v>
      </c>
      <c r="F250" s="3">
        <f t="shared" si="9"/>
        <v>-3.591226801638947E-2</v>
      </c>
      <c r="G250" s="3">
        <f t="shared" si="10"/>
        <v>-2.8478807305920784E-2</v>
      </c>
      <c r="H250" s="4">
        <f t="shared" si="11"/>
        <v>-3.0482609765795088E-2</v>
      </c>
    </row>
    <row r="251" spans="2:8" x14ac:dyDescent="0.3">
      <c r="B251" t="s">
        <v>313</v>
      </c>
      <c r="C251">
        <v>0.41489999999999999</v>
      </c>
      <c r="D251">
        <v>17922.45</v>
      </c>
      <c r="F251" s="3">
        <f t="shared" si="9"/>
        <v>-2.4453327063249541E-2</v>
      </c>
      <c r="G251" s="3">
        <f t="shared" si="10"/>
        <v>-3.0482609765795088E-2</v>
      </c>
      <c r="H251" s="4">
        <f t="shared" si="11"/>
        <v>-9.1835416611951715E-3</v>
      </c>
    </row>
    <row r="252" spans="2:8" x14ac:dyDescent="0.3">
      <c r="B252" t="s">
        <v>314</v>
      </c>
      <c r="C252">
        <v>0.42530000000000001</v>
      </c>
      <c r="D252">
        <v>18485.95</v>
      </c>
      <c r="F252" s="3">
        <f t="shared" si="9"/>
        <v>-4.9821268990169809E-2</v>
      </c>
      <c r="G252" s="3">
        <f t="shared" si="10"/>
        <v>-9.1835416611951715E-3</v>
      </c>
      <c r="H252" s="4">
        <f t="shared" si="11"/>
        <v>2.5692209159453361E-2</v>
      </c>
    </row>
    <row r="253" spans="2:8" x14ac:dyDescent="0.3">
      <c r="B253" t="s">
        <v>315</v>
      </c>
      <c r="C253">
        <v>0.4476</v>
      </c>
      <c r="D253">
        <v>18657.29</v>
      </c>
      <c r="F253" s="3">
        <f t="shared" si="9"/>
        <v>-5.1122471660369762E-3</v>
      </c>
      <c r="G253" s="3">
        <f t="shared" si="10"/>
        <v>2.5692209159453361E-2</v>
      </c>
      <c r="H253" s="4">
        <f t="shared" si="11"/>
        <v>-3.4915054782913568E-2</v>
      </c>
    </row>
    <row r="254" spans="2:8" x14ac:dyDescent="0.3">
      <c r="B254" t="s">
        <v>316</v>
      </c>
      <c r="C254">
        <v>0.44990000000000002</v>
      </c>
      <c r="D254">
        <v>18189.95</v>
      </c>
      <c r="F254" s="3">
        <f t="shared" si="9"/>
        <v>-7.5005515111404852E-3</v>
      </c>
      <c r="G254" s="3">
        <f t="shared" si="10"/>
        <v>-3.4915054782913568E-2</v>
      </c>
      <c r="H254" s="4">
        <f t="shared" si="11"/>
        <v>-4.0055316497771276E-3</v>
      </c>
    </row>
    <row r="255" spans="2:8" x14ac:dyDescent="0.3">
      <c r="B255" t="s">
        <v>317</v>
      </c>
      <c r="C255">
        <v>0.45329999999999998</v>
      </c>
      <c r="D255">
        <v>18848.03</v>
      </c>
      <c r="F255" s="3">
        <f t="shared" si="9"/>
        <v>5.8617468472676126E-2</v>
      </c>
      <c r="G255" s="3">
        <f t="shared" si="10"/>
        <v>-4.0055316497771276E-3</v>
      </c>
      <c r="H255" s="4">
        <f t="shared" si="11"/>
        <v>1.5146874146727773E-2</v>
      </c>
    </row>
    <row r="256" spans="2:8" x14ac:dyDescent="0.3">
      <c r="B256" t="s">
        <v>318</v>
      </c>
      <c r="C256">
        <v>0.42820000000000003</v>
      </c>
      <c r="D256">
        <v>18923.830000000002</v>
      </c>
      <c r="F256" s="3">
        <f t="shared" si="9"/>
        <v>-3.2097649186256794E-2</v>
      </c>
      <c r="G256" s="3">
        <f t="shared" si="10"/>
        <v>1.5146874146727773E-2</v>
      </c>
      <c r="H256" s="4">
        <f t="shared" si="11"/>
        <v>-2.0335372038245758E-2</v>
      </c>
    </row>
    <row r="257" spans="2:8" x14ac:dyDescent="0.3">
      <c r="B257" t="s">
        <v>319</v>
      </c>
      <c r="C257">
        <v>0.44240000000000002</v>
      </c>
      <c r="D257">
        <v>18641.47</v>
      </c>
      <c r="F257" s="3">
        <f t="shared" si="9"/>
        <v>-4.6346195300711268E-2</v>
      </c>
      <c r="G257" s="3">
        <f t="shared" si="10"/>
        <v>-2.0335372038245758E-2</v>
      </c>
      <c r="H257" s="4">
        <f t="shared" si="11"/>
        <v>1.6300614958324244E-2</v>
      </c>
    </row>
    <row r="258" spans="2:8" x14ac:dyDescent="0.3">
      <c r="B258" t="s">
        <v>320</v>
      </c>
      <c r="C258">
        <v>0.46389999999999998</v>
      </c>
      <c r="D258">
        <v>19028.419999999998</v>
      </c>
      <c r="F258" s="3">
        <f t="shared" si="9"/>
        <v>8.4782608695650463E-3</v>
      </c>
      <c r="G258" s="3">
        <f t="shared" si="10"/>
        <v>1.6300614958324244E-2</v>
      </c>
      <c r="H258" s="4">
        <f t="shared" si="11"/>
        <v>4.2036608598329028E-2</v>
      </c>
    </row>
    <row r="259" spans="2:8" x14ac:dyDescent="0.3">
      <c r="B259" t="s">
        <v>321</v>
      </c>
      <c r="C259">
        <v>0.46</v>
      </c>
      <c r="D259">
        <v>18723.22</v>
      </c>
      <c r="F259" s="3">
        <f t="shared" si="9"/>
        <v>-2.8100570462708641E-2</v>
      </c>
      <c r="G259" s="3">
        <f t="shared" si="10"/>
        <v>4.2036608598329028E-2</v>
      </c>
      <c r="H259" s="4">
        <f t="shared" si="11"/>
        <v>-4.833606277793201E-2</v>
      </c>
    </row>
    <row r="260" spans="2:8" x14ac:dyDescent="0.3">
      <c r="B260" t="s">
        <v>322</v>
      </c>
      <c r="C260">
        <v>0.4733</v>
      </c>
      <c r="D260">
        <v>17967.91</v>
      </c>
      <c r="F260" s="3">
        <f t="shared" si="9"/>
        <v>9.1684434968017925E-3</v>
      </c>
      <c r="G260" s="3">
        <f t="shared" si="10"/>
        <v>-4.833606277793201E-2</v>
      </c>
      <c r="H260" s="4">
        <f t="shared" si="11"/>
        <v>1.0363431844622406E-2</v>
      </c>
    </row>
    <row r="261" spans="2:8" x14ac:dyDescent="0.3">
      <c r="B261" t="s">
        <v>323</v>
      </c>
      <c r="C261">
        <v>0.46899999999999997</v>
      </c>
      <c r="D261">
        <v>18880.52</v>
      </c>
      <c r="F261" s="3">
        <f t="shared" si="9"/>
        <v>-1.882845188284521E-2</v>
      </c>
      <c r="G261" s="3">
        <f t="shared" si="10"/>
        <v>1.0363431844622406E-2</v>
      </c>
      <c r="H261" s="4">
        <f t="shared" si="11"/>
        <v>-2.6520191248774361E-2</v>
      </c>
    </row>
    <row r="262" spans="2:8" x14ac:dyDescent="0.3">
      <c r="B262" t="s">
        <v>324</v>
      </c>
      <c r="C262">
        <v>0.47799999999999998</v>
      </c>
      <c r="D262">
        <v>18686.86</v>
      </c>
      <c r="F262" s="3">
        <f t="shared" si="9"/>
        <v>-5.3465346534653513E-2</v>
      </c>
      <c r="G262" s="3">
        <f t="shared" si="10"/>
        <v>-2.6520191248774361E-2</v>
      </c>
      <c r="H262" s="4">
        <f t="shared" si="11"/>
        <v>-3.0675020110172979E-2</v>
      </c>
    </row>
    <row r="263" spans="2:8" x14ac:dyDescent="0.3">
      <c r="B263" t="s">
        <v>325</v>
      </c>
      <c r="C263">
        <v>0.505</v>
      </c>
      <c r="D263">
        <v>19195.939999999999</v>
      </c>
      <c r="F263" s="3">
        <f t="shared" si="9"/>
        <v>0</v>
      </c>
      <c r="G263" s="3">
        <f t="shared" si="10"/>
        <v>-3.0675020110172979E-2</v>
      </c>
      <c r="H263" s="4">
        <f t="shared" si="11"/>
        <v>-1.6706165432050946E-2</v>
      </c>
    </row>
    <row r="264" spans="2:8" x14ac:dyDescent="0.3">
      <c r="B264" t="s">
        <v>326</v>
      </c>
      <c r="C264">
        <v>0.505</v>
      </c>
      <c r="D264">
        <v>19803.41</v>
      </c>
      <c r="F264" s="3">
        <f t="shared" si="9"/>
        <v>-2.8846153846153855E-2</v>
      </c>
      <c r="G264" s="3">
        <f t="shared" si="10"/>
        <v>-1.6706165432050946E-2</v>
      </c>
      <c r="H264" s="4">
        <f t="shared" si="11"/>
        <v>8.5012093079153139E-3</v>
      </c>
    </row>
    <row r="265" spans="2:8" x14ac:dyDescent="0.3">
      <c r="B265" t="s">
        <v>327</v>
      </c>
      <c r="C265">
        <v>0.52</v>
      </c>
      <c r="D265">
        <v>20139.87</v>
      </c>
      <c r="F265" s="3">
        <f t="shared" si="9"/>
        <v>1.1673151750972721E-2</v>
      </c>
      <c r="G265" s="3">
        <f t="shared" si="10"/>
        <v>8.5012093079153139E-3</v>
      </c>
      <c r="H265" s="4">
        <f t="shared" si="11"/>
        <v>1.0830050809520486E-2</v>
      </c>
    </row>
    <row r="266" spans="2:8" x14ac:dyDescent="0.3">
      <c r="B266" t="s">
        <v>328</v>
      </c>
      <c r="C266">
        <v>0.51400000000000001</v>
      </c>
      <c r="D266">
        <v>19970.099999999999</v>
      </c>
      <c r="F266" s="3">
        <f t="shared" si="9"/>
        <v>-2.3741690408356941E-2</v>
      </c>
      <c r="G266" s="3">
        <f t="shared" si="10"/>
        <v>1.0830050809520486E-2</v>
      </c>
      <c r="H266" s="4">
        <f t="shared" si="11"/>
        <v>-5.7047261907579028E-3</v>
      </c>
    </row>
    <row r="267" spans="2:8" x14ac:dyDescent="0.3">
      <c r="B267" t="s">
        <v>329</v>
      </c>
      <c r="C267">
        <v>0.52649999999999997</v>
      </c>
      <c r="D267">
        <v>19756.14</v>
      </c>
      <c r="F267" s="3">
        <f t="shared" si="9"/>
        <v>0</v>
      </c>
      <c r="G267" s="3">
        <f t="shared" si="10"/>
        <v>-5.7047261907579028E-3</v>
      </c>
      <c r="H267" s="4">
        <f t="shared" si="11"/>
        <v>-1.5849343321373222E-2</v>
      </c>
    </row>
    <row r="268" spans="2:8" x14ac:dyDescent="0.3">
      <c r="B268" t="s">
        <v>330</v>
      </c>
      <c r="C268">
        <v>0.52649999999999997</v>
      </c>
      <c r="D268">
        <v>19869.490000000002</v>
      </c>
      <c r="F268" s="3">
        <f t="shared" si="9"/>
        <v>-1.5887850467289799E-2</v>
      </c>
      <c r="G268" s="3">
        <f t="shared" si="10"/>
        <v>-1.5849343321373222E-2</v>
      </c>
      <c r="H268" s="4">
        <f t="shared" si="11"/>
        <v>-1.1404639711610653E-2</v>
      </c>
    </row>
    <row r="269" spans="2:8" x14ac:dyDescent="0.3">
      <c r="B269" t="s">
        <v>331</v>
      </c>
      <c r="C269">
        <v>0.53500000000000003</v>
      </c>
      <c r="D269">
        <v>20189.48</v>
      </c>
      <c r="F269" s="3">
        <f t="shared" si="9"/>
        <v>-1.834862385321101E-2</v>
      </c>
      <c r="G269" s="3">
        <f t="shared" si="10"/>
        <v>-1.1404639711610653E-2</v>
      </c>
      <c r="H269" s="4">
        <f t="shared" si="11"/>
        <v>-2.6728474725542961E-2</v>
      </c>
    </row>
    <row r="270" spans="2:8" x14ac:dyDescent="0.3">
      <c r="B270" t="s">
        <v>332</v>
      </c>
      <c r="C270">
        <v>0.54500000000000004</v>
      </c>
      <c r="D270">
        <v>20422.39</v>
      </c>
      <c r="F270" s="3">
        <f t="shared" si="9"/>
        <v>-1.831501831501825E-3</v>
      </c>
      <c r="G270" s="3">
        <f t="shared" si="10"/>
        <v>-2.6728474725542961E-2</v>
      </c>
      <c r="H270" s="4">
        <f>+G271</f>
        <v>1.2030109275622758E-2</v>
      </c>
    </row>
    <row r="271" spans="2:8" x14ac:dyDescent="0.3">
      <c r="B271" t="s">
        <v>333</v>
      </c>
      <c r="C271">
        <v>0.54600000000000004</v>
      </c>
      <c r="D271">
        <v>20983.24</v>
      </c>
      <c r="F271" s="3">
        <f t="shared" si="9"/>
        <v>2.4390243902439046E-2</v>
      </c>
      <c r="G271" s="3">
        <f t="shared" si="10"/>
        <v>1.2030109275622758E-2</v>
      </c>
      <c r="H271" s="4">
        <f>+G272</f>
        <v>-3.196134906624537E-2</v>
      </c>
    </row>
    <row r="272" spans="2:8" x14ac:dyDescent="0.3">
      <c r="B272" t="s">
        <v>334</v>
      </c>
      <c r="C272">
        <v>0.53300000000000003</v>
      </c>
      <c r="D272">
        <v>20733.810000000001</v>
      </c>
      <c r="F272" s="3">
        <f t="shared" si="9"/>
        <v>-2.9143897996357082E-2</v>
      </c>
      <c r="G272" s="3">
        <f t="shared" si="10"/>
        <v>-3.196134906624537E-2</v>
      </c>
      <c r="H272" s="4">
        <f>+G273</f>
        <v>0</v>
      </c>
    </row>
    <row r="273" spans="2:8" x14ac:dyDescent="0.3">
      <c r="B273" t="s">
        <v>335</v>
      </c>
      <c r="C273">
        <v>0.54900000000000004</v>
      </c>
      <c r="D273">
        <v>21418.37</v>
      </c>
      <c r="F273" s="3"/>
      <c r="G273" s="3"/>
      <c r="H273" s="4"/>
    </row>
    <row r="274" spans="2:8" x14ac:dyDescent="0.3">
      <c r="B274" t="s">
        <v>336</v>
      </c>
      <c r="C274">
        <v>0.54900000000000004</v>
      </c>
      <c r="D274">
        <v>21418.37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7:P127"/>
  <sheetViews>
    <sheetView showGridLines="0" topLeftCell="A19" zoomScale="85" zoomScaleNormal="85" workbookViewId="0">
      <selection activeCell="C57" sqref="C57"/>
    </sheetView>
  </sheetViews>
  <sheetFormatPr defaultRowHeight="14.4" x14ac:dyDescent="0.3"/>
  <cols>
    <col min="2" max="2" width="25.5546875" bestFit="1" customWidth="1"/>
    <col min="3" max="3" width="12.5546875" customWidth="1"/>
    <col min="4" max="4" width="15.109375" customWidth="1"/>
    <col min="5" max="6" width="15.6640625" bestFit="1" customWidth="1"/>
    <col min="7" max="7" width="16" bestFit="1" customWidth="1"/>
    <col min="8" max="8" width="16.33203125" customWidth="1"/>
    <col min="9" max="10" width="17.5546875" bestFit="1" customWidth="1"/>
    <col min="11" max="11" width="14.6640625" bestFit="1" customWidth="1"/>
    <col min="12" max="12" width="32.109375" bestFit="1" customWidth="1"/>
    <col min="13" max="13" width="9.6640625" bestFit="1" customWidth="1"/>
    <col min="14" max="14" width="32.109375" bestFit="1" customWidth="1"/>
  </cols>
  <sheetData>
    <row r="17" spans="2:16" x14ac:dyDescent="0.3">
      <c r="B17" t="s">
        <v>14</v>
      </c>
      <c r="C17" s="2">
        <v>42735</v>
      </c>
    </row>
    <row r="18" spans="2:16" x14ac:dyDescent="0.3">
      <c r="B18" t="s">
        <v>15</v>
      </c>
      <c r="C18" s="2">
        <v>42369</v>
      </c>
      <c r="F18" s="1"/>
    </row>
    <row r="19" spans="2:16" x14ac:dyDescent="0.3">
      <c r="B19" t="s">
        <v>16</v>
      </c>
      <c r="C19" t="s">
        <v>17</v>
      </c>
    </row>
    <row r="22" spans="2:16" x14ac:dyDescent="0.3">
      <c r="B22" s="20" t="s">
        <v>8</v>
      </c>
      <c r="C22" s="20" t="s">
        <v>12</v>
      </c>
      <c r="D22" s="20" t="s">
        <v>0</v>
      </c>
      <c r="E22" s="20" t="s">
        <v>1</v>
      </c>
      <c r="F22" s="20" t="s">
        <v>2</v>
      </c>
      <c r="G22" s="20" t="s">
        <v>3</v>
      </c>
      <c r="H22" s="20" t="s">
        <v>4</v>
      </c>
      <c r="I22" s="20" t="s">
        <v>5</v>
      </c>
      <c r="J22" s="20" t="s">
        <v>6</v>
      </c>
      <c r="K22" s="20" t="s">
        <v>7</v>
      </c>
      <c r="N22" s="20" t="s">
        <v>62</v>
      </c>
      <c r="O22" s="59" t="s">
        <v>53</v>
      </c>
      <c r="P22" s="59" t="s">
        <v>59</v>
      </c>
    </row>
    <row r="23" spans="2:16" x14ac:dyDescent="0.3">
      <c r="B23" t="s">
        <v>9</v>
      </c>
      <c r="C23" s="1" t="s">
        <v>63</v>
      </c>
      <c r="D23" s="1" t="s">
        <v>64</v>
      </c>
      <c r="E23" s="1" t="s">
        <v>65</v>
      </c>
      <c r="F23" s="1" t="s">
        <v>66</v>
      </c>
      <c r="G23" s="1" t="s">
        <v>67</v>
      </c>
      <c r="H23" s="1" t="s">
        <v>68</v>
      </c>
      <c r="I23" s="1" t="s">
        <v>69</v>
      </c>
      <c r="J23" s="1" t="s">
        <v>55</v>
      </c>
      <c r="K23" s="1" t="s">
        <v>70</v>
      </c>
      <c r="L23" s="1"/>
      <c r="N23" t="s">
        <v>63</v>
      </c>
      <c r="O23" s="21">
        <f t="array" ref="O23:O31">+TRANSPOSE(C31:K31)</f>
        <v>0.75170579196096698</v>
      </c>
      <c r="P23" s="21">
        <f t="array" ref="P23:P31">+TRANSPOSE(C28:K28)</f>
        <v>0</v>
      </c>
    </row>
    <row r="24" spans="2:16" x14ac:dyDescent="0.3">
      <c r="B24" t="s">
        <v>10</v>
      </c>
      <c r="C24" s="1" t="s">
        <v>74</v>
      </c>
      <c r="D24" s="1" t="s">
        <v>74</v>
      </c>
      <c r="E24" s="1" t="s">
        <v>49</v>
      </c>
      <c r="F24" s="1" t="s">
        <v>48</v>
      </c>
      <c r="G24" s="1" t="s">
        <v>48</v>
      </c>
      <c r="H24" s="1" t="s">
        <v>50</v>
      </c>
      <c r="I24" s="1" t="s">
        <v>51</v>
      </c>
      <c r="J24" s="1" t="s">
        <v>51</v>
      </c>
      <c r="K24" s="1" t="s">
        <v>52</v>
      </c>
      <c r="N24" t="s">
        <v>64</v>
      </c>
      <c r="O24" s="21">
        <v>0.41262761157134409</v>
      </c>
      <c r="P24" s="21">
        <v>3.5307883698328664E-2</v>
      </c>
    </row>
    <row r="25" spans="2:16" x14ac:dyDescent="0.3">
      <c r="B25" t="s">
        <v>11</v>
      </c>
      <c r="C25" s="1" t="s">
        <v>337</v>
      </c>
      <c r="D25" s="1" t="s">
        <v>337</v>
      </c>
      <c r="E25" s="1" t="s">
        <v>338</v>
      </c>
      <c r="F25" s="1" t="s">
        <v>339</v>
      </c>
      <c r="G25" s="1" t="s">
        <v>339</v>
      </c>
      <c r="H25" s="1" t="s">
        <v>340</v>
      </c>
      <c r="I25" s="1" t="s">
        <v>341</v>
      </c>
      <c r="J25" s="1" t="s">
        <v>341</v>
      </c>
      <c r="K25" s="1" t="s">
        <v>342</v>
      </c>
      <c r="N25" t="s">
        <v>65</v>
      </c>
      <c r="O25" s="21">
        <v>0.67150253691988027</v>
      </c>
      <c r="P25" s="21">
        <v>0.15683643942493705</v>
      </c>
    </row>
    <row r="26" spans="2:16" x14ac:dyDescent="0.3">
      <c r="B26" t="s">
        <v>57</v>
      </c>
      <c r="C26" s="29">
        <v>9.8271359158921996</v>
      </c>
      <c r="D26" s="29">
        <v>5629.6492222049837</v>
      </c>
      <c r="E26" s="29">
        <v>65764.644674593554</v>
      </c>
      <c r="F26" s="29">
        <v>186869.0883257768</v>
      </c>
      <c r="G26" s="29">
        <v>153887.37689687411</v>
      </c>
      <c r="H26" s="29">
        <v>181595.225154493</v>
      </c>
      <c r="I26" s="29">
        <v>81975.334381845008</v>
      </c>
      <c r="J26" s="29">
        <v>81110.856170120242</v>
      </c>
      <c r="K26" s="29">
        <v>99266.876432190882</v>
      </c>
      <c r="N26" t="s">
        <v>66</v>
      </c>
      <c r="O26" s="21">
        <v>0.70556927186956464</v>
      </c>
      <c r="P26" s="21">
        <v>0.12296285878593892</v>
      </c>
    </row>
    <row r="27" spans="2:16" x14ac:dyDescent="0.3">
      <c r="B27" t="s">
        <v>58</v>
      </c>
      <c r="C27" s="29">
        <v>0</v>
      </c>
      <c r="D27" s="29">
        <v>198.77099999999999</v>
      </c>
      <c r="E27" s="29">
        <v>10314.292710809401</v>
      </c>
      <c r="F27" s="29">
        <v>22977.95731925964</v>
      </c>
      <c r="G27" s="29">
        <v>9955.9139218330383</v>
      </c>
      <c r="H27" s="29">
        <v>15193.174044759049</v>
      </c>
      <c r="I27" s="29">
        <v>16983</v>
      </c>
      <c r="J27" s="29">
        <v>14986</v>
      </c>
      <c r="K27" s="29">
        <v>8198</v>
      </c>
      <c r="N27" t="s">
        <v>67</v>
      </c>
      <c r="O27" s="21">
        <v>0.87303732309584237</v>
      </c>
      <c r="P27" s="21">
        <v>6.4696105181550279E-2</v>
      </c>
    </row>
    <row r="28" spans="2:16" x14ac:dyDescent="0.3">
      <c r="B28" t="s">
        <v>59</v>
      </c>
      <c r="C28" s="25">
        <v>0</v>
      </c>
      <c r="D28" s="25">
        <v>3.5307883698328664E-2</v>
      </c>
      <c r="E28" s="25">
        <v>0.15683643942493705</v>
      </c>
      <c r="F28" s="25">
        <v>0.12296285878593892</v>
      </c>
      <c r="G28" s="25">
        <v>6.4696105181550279E-2</v>
      </c>
      <c r="H28" s="25">
        <v>8.3665052491514486E-2</v>
      </c>
      <c r="I28" s="25">
        <v>0.2071720735031391</v>
      </c>
      <c r="J28" s="25">
        <v>0.18475948482862359</v>
      </c>
      <c r="K28" s="25">
        <v>8.2585453422623273E-2</v>
      </c>
      <c r="L28" t="s">
        <v>352</v>
      </c>
      <c r="N28" t="s">
        <v>68</v>
      </c>
      <c r="O28" s="21">
        <v>0.99960740222398281</v>
      </c>
      <c r="P28" s="21">
        <v>8.3665052491514486E-2</v>
      </c>
    </row>
    <row r="29" spans="2:16" x14ac:dyDescent="0.3">
      <c r="B29" t="s">
        <v>60</v>
      </c>
      <c r="C29" s="26">
        <v>0.24</v>
      </c>
      <c r="D29" s="26">
        <v>0.24</v>
      </c>
      <c r="E29" s="26">
        <v>0.19</v>
      </c>
      <c r="F29" s="26">
        <v>0.4</v>
      </c>
      <c r="G29" s="26">
        <v>0.4</v>
      </c>
      <c r="H29" s="27">
        <v>0.27500000000000002</v>
      </c>
      <c r="I29" s="26">
        <v>0.2979</v>
      </c>
      <c r="J29" s="26">
        <v>0.2979</v>
      </c>
      <c r="K29" s="27">
        <v>0.33329999999999999</v>
      </c>
      <c r="L29" t="s">
        <v>351</v>
      </c>
      <c r="N29" t="s">
        <v>69</v>
      </c>
      <c r="O29" s="21">
        <v>0.96612438295233061</v>
      </c>
      <c r="P29" s="21">
        <v>0.2071720735031391</v>
      </c>
    </row>
    <row r="30" spans="2:16" ht="15" thickBot="1" x14ac:dyDescent="0.35">
      <c r="C30" s="1"/>
      <c r="N30" t="s">
        <v>55</v>
      </c>
      <c r="O30" s="21">
        <v>1.0124304205432177</v>
      </c>
      <c r="P30" s="21">
        <v>0.18475948482862359</v>
      </c>
    </row>
    <row r="31" spans="2:16" ht="15" thickBot="1" x14ac:dyDescent="0.35">
      <c r="B31" s="53" t="s">
        <v>349</v>
      </c>
      <c r="C31" s="54">
        <f>+Pierrel!U19</f>
        <v>0.75170579196096698</v>
      </c>
      <c r="D31" s="55">
        <f>+Recordati!U19</f>
        <v>0.41262761157134409</v>
      </c>
      <c r="E31" s="55">
        <f>+AstraZeneca!U19</f>
        <v>0.67150253691988027</v>
      </c>
      <c r="F31" s="55">
        <f>+Pfizer!U19</f>
        <v>0.70556927186956464</v>
      </c>
      <c r="G31" s="55">
        <f>+Merck!U19</f>
        <v>0.87303732309584237</v>
      </c>
      <c r="H31" s="55">
        <f>+Novartis!U19</f>
        <v>0.99960740222398281</v>
      </c>
      <c r="I31" s="55">
        <f>+Bayer!U19</f>
        <v>0.96612438295233061</v>
      </c>
      <c r="J31" s="55">
        <f>+BASF!K19+BASF!K20</f>
        <v>1.0124304205432177</v>
      </c>
      <c r="K31" s="56">
        <f>+Sanofi!K19+Sanofi!K20</f>
        <v>0.64273298887892616</v>
      </c>
      <c r="N31" t="s">
        <v>70</v>
      </c>
      <c r="O31" s="21">
        <v>0.64273298887892616</v>
      </c>
      <c r="P31" s="21">
        <v>8.2585453422623273E-2</v>
      </c>
    </row>
    <row r="32" spans="2:16" x14ac:dyDescent="0.3">
      <c r="B32" t="s">
        <v>350</v>
      </c>
      <c r="C32" s="24">
        <f>+C31*2/3+1/3</f>
        <v>0.83447052797397792</v>
      </c>
      <c r="D32" s="23">
        <f t="shared" ref="D32:K32" si="0">+D31*2/3+1/3</f>
        <v>0.60841840771422939</v>
      </c>
      <c r="E32" s="23">
        <f t="shared" si="0"/>
        <v>0.78100169127992014</v>
      </c>
      <c r="F32" s="23">
        <f t="shared" si="0"/>
        <v>0.80371284791304309</v>
      </c>
      <c r="G32" s="23">
        <f t="shared" si="0"/>
        <v>0.91535821539722817</v>
      </c>
      <c r="H32" s="23">
        <f t="shared" si="0"/>
        <v>0.99973826814932187</v>
      </c>
      <c r="I32" s="23">
        <f t="shared" si="0"/>
        <v>0.97741625530155374</v>
      </c>
      <c r="J32" s="23">
        <f t="shared" si="0"/>
        <v>1.0082869470288118</v>
      </c>
      <c r="K32" s="23">
        <f t="shared" si="0"/>
        <v>0.76182199258595074</v>
      </c>
    </row>
    <row r="33" spans="2:15" ht="15" thickBot="1" x14ac:dyDescent="0.35">
      <c r="B33" s="20" t="s">
        <v>61</v>
      </c>
      <c r="C33" s="57">
        <f>+C32/(1+(1-C29)*C28)</f>
        <v>0.83447052797397792</v>
      </c>
      <c r="D33" s="57">
        <f t="shared" ref="D33:K33" si="1">+D32/(1+(1-D29)*D28)</f>
        <v>0.59251876416736238</v>
      </c>
      <c r="E33" s="57">
        <f t="shared" si="1"/>
        <v>0.69296867250470318</v>
      </c>
      <c r="F33" s="57">
        <f t="shared" si="1"/>
        <v>0.7484908994500602</v>
      </c>
      <c r="G33" s="57">
        <f t="shared" si="1"/>
        <v>0.88115388090127611</v>
      </c>
      <c r="H33" s="57">
        <f t="shared" si="1"/>
        <v>0.9425649521552425</v>
      </c>
      <c r="I33" s="57">
        <f t="shared" si="1"/>
        <v>0.85329918479917521</v>
      </c>
      <c r="J33" s="57">
        <f t="shared" si="1"/>
        <v>0.89251077560955805</v>
      </c>
      <c r="K33" s="57">
        <f t="shared" si="1"/>
        <v>0.72206527919433638</v>
      </c>
    </row>
    <row r="34" spans="2:15" ht="15" thickBot="1" x14ac:dyDescent="0.35">
      <c r="B34" s="20" t="s">
        <v>72</v>
      </c>
      <c r="C34" s="28">
        <f>+AVERAGE(C33:K33)</f>
        <v>0.79556032630618789</v>
      </c>
    </row>
    <row r="35" spans="2:15" x14ac:dyDescent="0.3">
      <c r="C35" s="1"/>
    </row>
    <row r="36" spans="2:15" x14ac:dyDescent="0.3">
      <c r="B36" t="s">
        <v>353</v>
      </c>
      <c r="C36" s="26">
        <v>0.5</v>
      </c>
      <c r="N36" t="s">
        <v>73</v>
      </c>
      <c r="O36" s="23">
        <f>+INTERCEPT(O23:O31,P23:P31)</f>
        <v>0.63512767961993921</v>
      </c>
    </row>
    <row r="37" spans="2:15" ht="15" thickBot="1" x14ac:dyDescent="0.35">
      <c r="B37" t="s">
        <v>60</v>
      </c>
      <c r="C37" s="26">
        <v>0.24</v>
      </c>
      <c r="N37" t="s">
        <v>71</v>
      </c>
      <c r="O37" s="23">
        <f>+SLOPE(O23:O31,P23:P31)</f>
        <v>1.4064064130177767</v>
      </c>
    </row>
    <row r="38" spans="2:15" ht="15" thickBot="1" x14ac:dyDescent="0.35">
      <c r="B38" s="20" t="s">
        <v>354</v>
      </c>
      <c r="C38" s="60">
        <f>+C34*(1+(1-C37)*C36)</f>
        <v>1.0978732503025392</v>
      </c>
      <c r="N38" t="s">
        <v>353</v>
      </c>
      <c r="O38" s="58">
        <f>+C36</f>
        <v>0.5</v>
      </c>
    </row>
    <row r="39" spans="2:15" ht="15" thickBot="1" x14ac:dyDescent="0.35">
      <c r="C39" s="1"/>
      <c r="N39" s="20" t="s">
        <v>355</v>
      </c>
      <c r="O39" s="60">
        <f>+O36+O37*O38</f>
        <v>1.3383308861288277</v>
      </c>
    </row>
    <row r="40" spans="2:15" x14ac:dyDescent="0.3">
      <c r="C40" s="1"/>
    </row>
    <row r="41" spans="2:15" x14ac:dyDescent="0.3">
      <c r="C41" s="1"/>
    </row>
    <row r="42" spans="2:15" x14ac:dyDescent="0.3">
      <c r="C42" s="1"/>
    </row>
    <row r="43" spans="2:15" x14ac:dyDescent="0.3">
      <c r="C43" s="1"/>
    </row>
    <row r="44" spans="2:15" x14ac:dyDescent="0.3">
      <c r="C44" s="1"/>
    </row>
    <row r="45" spans="2:15" x14ac:dyDescent="0.3">
      <c r="C45" s="1"/>
    </row>
    <row r="46" spans="2:15" x14ac:dyDescent="0.3">
      <c r="C46" s="1"/>
    </row>
    <row r="47" spans="2:15" x14ac:dyDescent="0.3">
      <c r="C47" s="1"/>
    </row>
    <row r="48" spans="2:15" x14ac:dyDescent="0.3">
      <c r="C48" s="1"/>
    </row>
    <row r="49" spans="3:3" x14ac:dyDescent="0.3">
      <c r="C49" s="1"/>
    </row>
    <row r="50" spans="3:3" x14ac:dyDescent="0.3">
      <c r="C50" s="1"/>
    </row>
    <row r="51" spans="3:3" x14ac:dyDescent="0.3">
      <c r="C51" s="1"/>
    </row>
    <row r="52" spans="3:3" x14ac:dyDescent="0.3">
      <c r="C52" s="1"/>
    </row>
    <row r="53" spans="3:3" x14ac:dyDescent="0.3">
      <c r="C53" s="1"/>
    </row>
    <row r="54" spans="3:3" x14ac:dyDescent="0.3">
      <c r="C54" s="1"/>
    </row>
    <row r="55" spans="3:3" x14ac:dyDescent="0.3">
      <c r="C55" s="1"/>
    </row>
    <row r="56" spans="3:3" x14ac:dyDescent="0.3">
      <c r="C56" s="1"/>
    </row>
    <row r="57" spans="3:3" x14ac:dyDescent="0.3">
      <c r="C57" s="1"/>
    </row>
    <row r="58" spans="3:3" x14ac:dyDescent="0.3">
      <c r="C58" s="1"/>
    </row>
    <row r="59" spans="3:3" x14ac:dyDescent="0.3">
      <c r="C59" s="1"/>
    </row>
    <row r="60" spans="3:3" x14ac:dyDescent="0.3">
      <c r="C60" s="1"/>
    </row>
    <row r="61" spans="3:3" x14ac:dyDescent="0.3">
      <c r="C61" s="1"/>
    </row>
    <row r="62" spans="3:3" x14ac:dyDescent="0.3">
      <c r="C62" s="1"/>
    </row>
    <row r="63" spans="3:3" x14ac:dyDescent="0.3">
      <c r="C63" s="1"/>
    </row>
    <row r="64" spans="3:3" x14ac:dyDescent="0.3">
      <c r="C64" s="1"/>
    </row>
    <row r="65" spans="3:3" x14ac:dyDescent="0.3">
      <c r="C65" s="1"/>
    </row>
    <row r="66" spans="3:3" x14ac:dyDescent="0.3">
      <c r="C66" s="1"/>
    </row>
    <row r="67" spans="3:3" x14ac:dyDescent="0.3">
      <c r="C67" s="1"/>
    </row>
    <row r="68" spans="3:3" x14ac:dyDescent="0.3">
      <c r="C68" s="1"/>
    </row>
    <row r="69" spans="3:3" x14ac:dyDescent="0.3">
      <c r="C69" s="1"/>
    </row>
    <row r="70" spans="3:3" x14ac:dyDescent="0.3">
      <c r="C70" s="1"/>
    </row>
    <row r="71" spans="3:3" x14ac:dyDescent="0.3">
      <c r="C71" s="1"/>
    </row>
    <row r="72" spans="3:3" x14ac:dyDescent="0.3">
      <c r="C72" s="1"/>
    </row>
    <row r="73" spans="3:3" x14ac:dyDescent="0.3">
      <c r="C73" s="1"/>
    </row>
    <row r="74" spans="3:3" x14ac:dyDescent="0.3">
      <c r="C74" s="1"/>
    </row>
    <row r="75" spans="3:3" x14ac:dyDescent="0.3">
      <c r="C75" s="1"/>
    </row>
    <row r="76" spans="3:3" x14ac:dyDescent="0.3">
      <c r="C76" s="1"/>
    </row>
    <row r="77" spans="3:3" x14ac:dyDescent="0.3">
      <c r="C77" s="1"/>
    </row>
    <row r="78" spans="3:3" x14ac:dyDescent="0.3">
      <c r="C78" s="1"/>
    </row>
    <row r="79" spans="3:3" x14ac:dyDescent="0.3">
      <c r="C79" s="1"/>
    </row>
    <row r="80" spans="3:3" x14ac:dyDescent="0.3">
      <c r="C80" s="1"/>
    </row>
    <row r="81" spans="3:3" x14ac:dyDescent="0.3">
      <c r="C81" s="1"/>
    </row>
    <row r="82" spans="3:3" x14ac:dyDescent="0.3">
      <c r="C82" s="1"/>
    </row>
    <row r="83" spans="3:3" x14ac:dyDescent="0.3">
      <c r="C83" s="1"/>
    </row>
    <row r="84" spans="3:3" x14ac:dyDescent="0.3">
      <c r="C84" s="1"/>
    </row>
    <row r="85" spans="3:3" x14ac:dyDescent="0.3">
      <c r="C85" s="1"/>
    </row>
    <row r="86" spans="3:3" x14ac:dyDescent="0.3">
      <c r="C86" s="1"/>
    </row>
    <row r="87" spans="3:3" x14ac:dyDescent="0.3">
      <c r="C87" s="1"/>
    </row>
    <row r="88" spans="3:3" x14ac:dyDescent="0.3">
      <c r="C88" s="1"/>
    </row>
    <row r="89" spans="3:3" x14ac:dyDescent="0.3">
      <c r="C89" s="1"/>
    </row>
    <row r="90" spans="3:3" x14ac:dyDescent="0.3">
      <c r="C90" s="1"/>
    </row>
    <row r="91" spans="3:3" x14ac:dyDescent="0.3">
      <c r="C91" s="1"/>
    </row>
    <row r="92" spans="3:3" x14ac:dyDescent="0.3">
      <c r="C92" s="1"/>
    </row>
    <row r="93" spans="3:3" x14ac:dyDescent="0.3">
      <c r="C93" s="1"/>
    </row>
    <row r="94" spans="3:3" x14ac:dyDescent="0.3">
      <c r="C94" s="1"/>
    </row>
    <row r="95" spans="3:3" x14ac:dyDescent="0.3">
      <c r="C95" s="1"/>
    </row>
    <row r="96" spans="3:3" x14ac:dyDescent="0.3">
      <c r="C96" s="1"/>
    </row>
    <row r="97" spans="3:3" x14ac:dyDescent="0.3">
      <c r="C97" s="1"/>
    </row>
    <row r="98" spans="3:3" x14ac:dyDescent="0.3">
      <c r="C98" s="1"/>
    </row>
    <row r="99" spans="3:3" x14ac:dyDescent="0.3">
      <c r="C99" s="1"/>
    </row>
    <row r="100" spans="3:3" x14ac:dyDescent="0.3">
      <c r="C100" s="1"/>
    </row>
    <row r="101" spans="3:3" x14ac:dyDescent="0.3">
      <c r="C101" s="1"/>
    </row>
    <row r="102" spans="3:3" x14ac:dyDescent="0.3">
      <c r="C102" s="1"/>
    </row>
    <row r="103" spans="3:3" x14ac:dyDescent="0.3">
      <c r="C103" s="1"/>
    </row>
    <row r="104" spans="3:3" x14ac:dyDescent="0.3">
      <c r="C104" s="1"/>
    </row>
    <row r="105" spans="3:3" x14ac:dyDescent="0.3">
      <c r="C105" s="1"/>
    </row>
    <row r="106" spans="3:3" x14ac:dyDescent="0.3">
      <c r="C106" s="1"/>
    </row>
    <row r="107" spans="3:3" x14ac:dyDescent="0.3">
      <c r="C107" s="1"/>
    </row>
    <row r="108" spans="3:3" x14ac:dyDescent="0.3">
      <c r="C108" s="1"/>
    </row>
    <row r="109" spans="3:3" x14ac:dyDescent="0.3">
      <c r="C109" s="1"/>
    </row>
    <row r="110" spans="3:3" x14ac:dyDescent="0.3">
      <c r="C110" s="1"/>
    </row>
    <row r="111" spans="3:3" x14ac:dyDescent="0.3">
      <c r="C111" s="1"/>
    </row>
    <row r="112" spans="3:3" x14ac:dyDescent="0.3">
      <c r="C112" s="1"/>
    </row>
    <row r="113" spans="3:3" x14ac:dyDescent="0.3">
      <c r="C113" s="1"/>
    </row>
    <row r="114" spans="3:3" x14ac:dyDescent="0.3">
      <c r="C114" s="1"/>
    </row>
    <row r="115" spans="3:3" x14ac:dyDescent="0.3">
      <c r="C115" s="1"/>
    </row>
    <row r="116" spans="3:3" x14ac:dyDescent="0.3">
      <c r="C116" s="1"/>
    </row>
    <row r="117" spans="3:3" x14ac:dyDescent="0.3">
      <c r="C117" s="1"/>
    </row>
    <row r="118" spans="3:3" x14ac:dyDescent="0.3">
      <c r="C118" s="1"/>
    </row>
    <row r="119" spans="3:3" x14ac:dyDescent="0.3">
      <c r="C119" s="1"/>
    </row>
    <row r="120" spans="3:3" x14ac:dyDescent="0.3">
      <c r="C120" s="1"/>
    </row>
    <row r="121" spans="3:3" x14ac:dyDescent="0.3">
      <c r="C121" s="1"/>
    </row>
    <row r="122" spans="3:3" x14ac:dyDescent="0.3">
      <c r="C122" s="1"/>
    </row>
    <row r="123" spans="3:3" x14ac:dyDescent="0.3">
      <c r="C123" s="1"/>
    </row>
    <row r="124" spans="3:3" x14ac:dyDescent="0.3">
      <c r="C124" s="1"/>
    </row>
    <row r="125" spans="3:3" x14ac:dyDescent="0.3">
      <c r="C125" s="1"/>
    </row>
    <row r="126" spans="3:3" x14ac:dyDescent="0.3">
      <c r="C126" s="1"/>
    </row>
    <row r="127" spans="3:3" x14ac:dyDescent="0.3">
      <c r="C127" s="1"/>
    </row>
  </sheetData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25792-4C21-4E17-81B1-3736F3F0F603}">
  <sheetPr filterMode="1"/>
  <dimension ref="B2:Q269"/>
  <sheetViews>
    <sheetView tabSelected="1" zoomScale="85" zoomScaleNormal="85" workbookViewId="0">
      <selection activeCell="I5" sqref="I5"/>
    </sheetView>
  </sheetViews>
  <sheetFormatPr defaultRowHeight="14.4" x14ac:dyDescent="0.3"/>
  <cols>
    <col min="6" max="6" width="14.6640625" bestFit="1" customWidth="1"/>
    <col min="7" max="7" width="15.5546875" customWidth="1"/>
    <col min="8" max="8" width="15.44140625" customWidth="1"/>
    <col min="9" max="9" width="13.77734375" customWidth="1"/>
    <col min="10" max="10" width="16.6640625" customWidth="1"/>
    <col min="11" max="11" width="17.88671875" customWidth="1"/>
  </cols>
  <sheetData>
    <row r="2" spans="2:17" x14ac:dyDescent="0.3">
      <c r="K2" s="62" t="s">
        <v>364</v>
      </c>
      <c r="P2" s="62" t="s">
        <v>365</v>
      </c>
    </row>
    <row r="3" spans="2:17" x14ac:dyDescent="0.3">
      <c r="H3" t="s">
        <v>360</v>
      </c>
      <c r="I3" s="4">
        <f>+AVERAGE(I8:I268)</f>
        <v>1.2794416441591393E-19</v>
      </c>
      <c r="K3" t="s">
        <v>366</v>
      </c>
      <c r="L3" s="21">
        <f>+SLOPE(G8:G268,F8:F268)</f>
        <v>0.75170579196096687</v>
      </c>
      <c r="P3" t="s">
        <v>366</v>
      </c>
      <c r="Q3" s="21">
        <f>+SLOPE(J8:J268,F8:F268)</f>
        <v>0.76297191486104043</v>
      </c>
    </row>
    <row r="4" spans="2:17" x14ac:dyDescent="0.3">
      <c r="H4" t="s">
        <v>361</v>
      </c>
      <c r="I4" s="4">
        <f>+STDEV(I8:I268)</f>
        <v>3.42025044706517E-2</v>
      </c>
      <c r="K4" t="s">
        <v>35</v>
      </c>
      <c r="L4" s="21">
        <f>+INTERCEPT(G8:G268,F8:F268)</f>
        <v>-3.4113831781261554E-3</v>
      </c>
      <c r="P4" t="s">
        <v>35</v>
      </c>
      <c r="Q4" s="21">
        <f>+INTERCEPT(J8:J268,F8:F268)</f>
        <v>-1.006827685873243E-2</v>
      </c>
    </row>
    <row r="5" spans="2:17" x14ac:dyDescent="0.3">
      <c r="H5" t="s">
        <v>362</v>
      </c>
      <c r="I5" s="63">
        <v>1</v>
      </c>
      <c r="K5" t="s">
        <v>357</v>
      </c>
      <c r="L5" s="3">
        <f>+RSQ(G8:G268,F8:F268)</f>
        <v>0.14821133088996216</v>
      </c>
      <c r="P5" t="s">
        <v>357</v>
      </c>
      <c r="Q5" s="3">
        <f>+RSQ(J8:J268,F8:F268)</f>
        <v>0.3334830390502776</v>
      </c>
    </row>
    <row r="7" spans="2:17" ht="72" x14ac:dyDescent="0.3">
      <c r="B7" t="s">
        <v>18</v>
      </c>
      <c r="C7" t="s">
        <v>12</v>
      </c>
      <c r="D7" t="s">
        <v>74</v>
      </c>
      <c r="F7" s="61" t="s">
        <v>22</v>
      </c>
      <c r="G7" s="61" t="s">
        <v>356</v>
      </c>
      <c r="H7" s="61" t="s">
        <v>358</v>
      </c>
      <c r="I7" s="61" t="s">
        <v>359</v>
      </c>
      <c r="J7" s="61" t="s">
        <v>363</v>
      </c>
      <c r="K7" s="64" t="s">
        <v>367</v>
      </c>
    </row>
    <row r="8" spans="2:17" hidden="1" x14ac:dyDescent="0.3">
      <c r="B8" s="1" t="s">
        <v>75</v>
      </c>
      <c r="C8" s="1">
        <v>0.18099999999999999</v>
      </c>
      <c r="D8" s="1">
        <v>19234.580000000002</v>
      </c>
      <c r="F8" s="3">
        <f>+D8/D9-1</f>
        <v>1.5955059222223511E-3</v>
      </c>
      <c r="G8" s="3">
        <f>+C8/C9-1</f>
        <v>5.8479532163742576E-2</v>
      </c>
      <c r="H8" s="3">
        <f>+$L$4+$L$3*F8</f>
        <v>-2.2120321352835899E-3</v>
      </c>
      <c r="I8" s="4">
        <f>+G8-H8</f>
        <v>6.0691564299026168E-2</v>
      </c>
      <c r="J8" s="3" t="str">
        <f>+IF(I8&gt;ABS($I$4*$I$5),"",G8)</f>
        <v/>
      </c>
    </row>
    <row r="9" spans="2:17" x14ac:dyDescent="0.3">
      <c r="B9" s="1" t="s">
        <v>76</v>
      </c>
      <c r="C9" s="1">
        <v>0.17100000000000001</v>
      </c>
      <c r="D9" s="1">
        <v>19203.939999999999</v>
      </c>
      <c r="F9" s="3">
        <f>+D9/D10-1</f>
        <v>-1.8425740109224709E-3</v>
      </c>
      <c r="G9" s="3">
        <f t="shared" ref="G9:G72" si="0">+C9/C10-1</f>
        <v>-1.724137931034464E-2</v>
      </c>
      <c r="H9" s="3">
        <f>+$L$4+$L$3*F9</f>
        <v>-4.7964567342533267E-3</v>
      </c>
      <c r="I9" s="4">
        <f t="shared" ref="I9:I72" si="1">+G9-H9</f>
        <v>-1.2444922576091314E-2</v>
      </c>
      <c r="J9" s="3">
        <f>+IF(I9&gt;ABS($I$4*$I$5),"",G9)</f>
        <v>-1.724137931034464E-2</v>
      </c>
    </row>
    <row r="10" spans="2:17" x14ac:dyDescent="0.3">
      <c r="B10" s="1" t="s">
        <v>77</v>
      </c>
      <c r="C10" s="1">
        <v>0.17399999999999999</v>
      </c>
      <c r="D10" s="1">
        <v>19239.39</v>
      </c>
      <c r="F10" s="3">
        <f>+D10/D11-1</f>
        <v>-7.8098771429588876E-3</v>
      </c>
      <c r="G10" s="3">
        <f t="shared" si="0"/>
        <v>1.754385964912264E-2</v>
      </c>
      <c r="H10" s="3">
        <f>+$L$4+$L$3*F10</f>
        <v>-9.2821130609919197E-3</v>
      </c>
      <c r="I10" s="4">
        <f t="shared" si="1"/>
        <v>2.6825972710114561E-2</v>
      </c>
      <c r="J10" s="3">
        <f>+IF(I10&gt;ABS($I$4*$I$5),"",G10)</f>
        <v>1.754385964912264E-2</v>
      </c>
    </row>
    <row r="11" spans="2:17" x14ac:dyDescent="0.3">
      <c r="B11" s="1" t="s">
        <v>78</v>
      </c>
      <c r="C11" s="1">
        <v>0.17100000000000001</v>
      </c>
      <c r="D11" s="1">
        <v>19390.830000000002</v>
      </c>
      <c r="F11" s="3">
        <f>+D11/D12-1</f>
        <v>2.3680513124308966E-3</v>
      </c>
      <c r="G11" s="3">
        <f t="shared" si="0"/>
        <v>4.1103934233706063E-3</v>
      </c>
      <c r="H11" s="3">
        <f>+$L$4+$L$3*F11</f>
        <v>-1.6313052909110812E-3</v>
      </c>
      <c r="I11" s="4">
        <f t="shared" si="1"/>
        <v>5.7416987142816876E-3</v>
      </c>
      <c r="J11" s="3">
        <f>+IF(I11&gt;ABS($I$4*$I$5),"",G11)</f>
        <v>4.1103934233706063E-3</v>
      </c>
    </row>
    <row r="12" spans="2:17" x14ac:dyDescent="0.3">
      <c r="B12" s="1" t="s">
        <v>79</v>
      </c>
      <c r="C12" s="1">
        <v>0.17030000000000001</v>
      </c>
      <c r="D12" s="1">
        <v>19345.02</v>
      </c>
      <c r="F12" s="3">
        <f>+D12/D13-1</f>
        <v>0</v>
      </c>
      <c r="G12" s="3">
        <f t="shared" si="0"/>
        <v>0</v>
      </c>
      <c r="H12" s="3">
        <f>+$L$4+$L$3*F12</f>
        <v>-3.4113831781261554E-3</v>
      </c>
      <c r="I12" s="4">
        <f t="shared" si="1"/>
        <v>3.4113831781261554E-3</v>
      </c>
      <c r="J12" s="3">
        <f>+IF(I12&gt;ABS($I$4*$I$5),"",G12)</f>
        <v>0</v>
      </c>
    </row>
    <row r="13" spans="2:17" x14ac:dyDescent="0.3">
      <c r="B13" s="1" t="s">
        <v>80</v>
      </c>
      <c r="C13" s="1">
        <v>0.17030000000000001</v>
      </c>
      <c r="D13" s="1">
        <v>19345.02</v>
      </c>
      <c r="F13" s="3">
        <f>+D13/D14-1</f>
        <v>1.1702157702996763E-2</v>
      </c>
      <c r="G13" s="3">
        <f t="shared" si="0"/>
        <v>-1.389693109438328E-2</v>
      </c>
      <c r="H13" s="3">
        <f>+$L$4+$L$3*F13</f>
        <v>5.385196545657155E-3</v>
      </c>
      <c r="I13" s="4">
        <f t="shared" si="1"/>
        <v>-1.9282127640040433E-2</v>
      </c>
      <c r="J13" s="3">
        <f>+IF(I13&gt;ABS($I$4*$I$5),"",G13)</f>
        <v>-1.389693109438328E-2</v>
      </c>
    </row>
    <row r="14" spans="2:17" x14ac:dyDescent="0.3">
      <c r="B14" s="1" t="s">
        <v>81</v>
      </c>
      <c r="C14" s="1">
        <v>0.17269999999999999</v>
      </c>
      <c r="D14" s="1">
        <v>19121.259999999998</v>
      </c>
      <c r="F14" s="3">
        <f>+D14/D15-1</f>
        <v>-4.9090347993479E-3</v>
      </c>
      <c r="G14" s="3">
        <f t="shared" si="0"/>
        <v>-9.179575444635768E-3</v>
      </c>
      <c r="H14" s="3">
        <f>+$L$4+$L$3*F14</f>
        <v>-7.101533069733915E-3</v>
      </c>
      <c r="I14" s="4">
        <f t="shared" si="1"/>
        <v>-2.078042374901853E-3</v>
      </c>
      <c r="J14" s="3">
        <f>+IF(I14&gt;ABS($I$4*$I$5),"",G14)</f>
        <v>-9.179575444635768E-3</v>
      </c>
    </row>
    <row r="15" spans="2:17" x14ac:dyDescent="0.3">
      <c r="B15" s="1" t="s">
        <v>82</v>
      </c>
      <c r="C15" s="1">
        <v>0.17430000000000001</v>
      </c>
      <c r="D15" s="1">
        <v>19215.59</v>
      </c>
      <c r="F15" s="3">
        <f>+D15/D16-1</f>
        <v>-1.6443916114726731E-3</v>
      </c>
      <c r="G15" s="3">
        <f t="shared" si="0"/>
        <v>-7.9681274900397225E-3</v>
      </c>
      <c r="H15" s="3">
        <f>+$L$4+$L$3*F15</f>
        <v>-4.6474818767221916E-3</v>
      </c>
      <c r="I15" s="4">
        <f t="shared" si="1"/>
        <v>-3.320645613317531E-3</v>
      </c>
      <c r="J15" s="3">
        <f>+IF(I15&gt;ABS($I$4*$I$5),"",G15)</f>
        <v>-7.9681274900397225E-3</v>
      </c>
    </row>
    <row r="16" spans="2:17" x14ac:dyDescent="0.3">
      <c r="B16" s="1" t="s">
        <v>83</v>
      </c>
      <c r="C16" s="1">
        <v>0.1757</v>
      </c>
      <c r="D16" s="1">
        <v>19247.240000000002</v>
      </c>
      <c r="F16" s="3">
        <f>+D16/D17-1</f>
        <v>1.4671352221051981E-2</v>
      </c>
      <c r="G16" s="3">
        <f t="shared" si="0"/>
        <v>4.5740423098914462E-3</v>
      </c>
      <c r="H16" s="3">
        <f>+$L$4+$L$3*F16</f>
        <v>7.6171572623380153E-3</v>
      </c>
      <c r="I16" s="4">
        <f t="shared" si="1"/>
        <v>-3.0431149524465691E-3</v>
      </c>
      <c r="J16" s="3">
        <f>+IF(I16&gt;ABS($I$4*$I$5),"",G16)</f>
        <v>4.5740423098914462E-3</v>
      </c>
    </row>
    <row r="17" spans="2:10" x14ac:dyDescent="0.3">
      <c r="B17" s="1" t="s">
        <v>84</v>
      </c>
      <c r="C17" s="1">
        <v>0.1749</v>
      </c>
      <c r="D17" s="1">
        <v>18968.939999999999</v>
      </c>
      <c r="F17" s="3">
        <f>+D17/D18-1</f>
        <v>-2.4091823452846439E-3</v>
      </c>
      <c r="G17" s="3">
        <f t="shared" si="0"/>
        <v>0</v>
      </c>
      <c r="H17" s="3">
        <f>+$L$4+$L$3*F17</f>
        <v>-5.2223795009667283E-3</v>
      </c>
      <c r="I17" s="4">
        <f t="shared" si="1"/>
        <v>5.2223795009667283E-3</v>
      </c>
      <c r="J17" s="3">
        <f>+IF(I17&gt;ABS($I$4*$I$5),"",G17)</f>
        <v>0</v>
      </c>
    </row>
    <row r="18" spans="2:10" x14ac:dyDescent="0.3">
      <c r="B18" s="1" t="s">
        <v>85</v>
      </c>
      <c r="C18" s="1">
        <v>0.1749</v>
      </c>
      <c r="D18" s="1">
        <v>19014.75</v>
      </c>
      <c r="F18" s="3">
        <f>+D18/D19-1</f>
        <v>1.0508144601755198E-3</v>
      </c>
      <c r="G18" s="3">
        <f t="shared" si="0"/>
        <v>-5.7142857142855608E-4</v>
      </c>
      <c r="H18" s="3">
        <f>+$L$4+$L$3*F18</f>
        <v>-2.6214798621358804E-3</v>
      </c>
      <c r="I18" s="4">
        <f t="shared" si="1"/>
        <v>2.0500512907073243E-3</v>
      </c>
      <c r="J18" s="3">
        <f>+IF(I18&gt;ABS($I$4*$I$5),"",G18)</f>
        <v>-5.7142857142855608E-4</v>
      </c>
    </row>
    <row r="19" spans="2:10" x14ac:dyDescent="0.3">
      <c r="B19" s="1" t="s">
        <v>86</v>
      </c>
      <c r="C19" s="1">
        <v>0.17499999999999999</v>
      </c>
      <c r="D19" s="1">
        <v>18994.79</v>
      </c>
      <c r="F19" s="3">
        <f>+D19/D20-1</f>
        <v>2.0878389708443246E-2</v>
      </c>
      <c r="G19" s="3">
        <f t="shared" si="0"/>
        <v>0</v>
      </c>
      <c r="H19" s="3">
        <f>+$L$4+$L$3*F19</f>
        <v>1.2283023292528875E-2</v>
      </c>
      <c r="I19" s="4">
        <f t="shared" si="1"/>
        <v>-1.2283023292528875E-2</v>
      </c>
      <c r="J19" s="3">
        <f>+IF(I19&gt;ABS($I$4*$I$5),"",G19)</f>
        <v>0</v>
      </c>
    </row>
    <row r="20" spans="2:10" x14ac:dyDescent="0.3">
      <c r="B20" s="1" t="s">
        <v>87</v>
      </c>
      <c r="C20" s="1">
        <v>0.17499999999999999</v>
      </c>
      <c r="D20" s="1">
        <v>18606.32</v>
      </c>
      <c r="F20" s="3">
        <f>+D20/D21-1</f>
        <v>-1.1753483315195101E-2</v>
      </c>
      <c r="G20" s="3">
        <f t="shared" si="0"/>
        <v>-1.1299435028248594E-2</v>
      </c>
      <c r="H20" s="3">
        <f>+$L$4+$L$3*F20</f>
        <v>-1.2246544661874898E-2</v>
      </c>
      <c r="I20" s="4">
        <f t="shared" si="1"/>
        <v>9.47109633626304E-4</v>
      </c>
      <c r="J20" s="3">
        <f>+IF(I20&gt;ABS($I$4*$I$5),"",G20)</f>
        <v>-1.1299435028248594E-2</v>
      </c>
    </row>
    <row r="21" spans="2:10" x14ac:dyDescent="0.3">
      <c r="B21" s="1" t="s">
        <v>88</v>
      </c>
      <c r="C21" s="1">
        <v>0.17699999999999999</v>
      </c>
      <c r="D21" s="1">
        <v>18827.61</v>
      </c>
      <c r="F21" s="3">
        <f>+D21/D22-1</f>
        <v>2.4892870674000367E-2</v>
      </c>
      <c r="G21" s="3">
        <f t="shared" si="0"/>
        <v>8.5470085470085166E-3</v>
      </c>
      <c r="H21" s="3">
        <f>+$L$4+$L$3*F21</f>
        <v>1.5300731886055218E-2</v>
      </c>
      <c r="I21" s="4">
        <f t="shared" si="1"/>
        <v>-6.7537233390467018E-3</v>
      </c>
      <c r="J21" s="3">
        <f>+IF(I21&gt;ABS($I$4*$I$5),"",G21)</f>
        <v>8.5470085470085166E-3</v>
      </c>
    </row>
    <row r="22" spans="2:10" x14ac:dyDescent="0.3">
      <c r="B22" s="1" t="s">
        <v>89</v>
      </c>
      <c r="C22" s="1">
        <v>0.17549999999999999</v>
      </c>
      <c r="D22" s="1">
        <v>18370.32</v>
      </c>
      <c r="F22" s="3">
        <f>+D22/D23-1</f>
        <v>4.2459676427417659E-3</v>
      </c>
      <c r="G22" s="3">
        <f t="shared" si="0"/>
        <v>1.2694748990190297E-2</v>
      </c>
      <c r="H22" s="3">
        <f>+$L$4+$L$3*F22</f>
        <v>-2.196647085983168E-4</v>
      </c>
      <c r="I22" s="4">
        <f t="shared" si="1"/>
        <v>1.2914413698788613E-2</v>
      </c>
      <c r="J22" s="3">
        <f>+IF(I22&gt;ABS($I$4*$I$5),"",G22)</f>
        <v>1.2694748990190297E-2</v>
      </c>
    </row>
    <row r="23" spans="2:10" x14ac:dyDescent="0.3">
      <c r="B23" s="1" t="s">
        <v>90</v>
      </c>
      <c r="C23" s="1">
        <v>0.17330000000000001</v>
      </c>
      <c r="D23" s="1">
        <v>18292.650000000001</v>
      </c>
      <c r="F23" s="3">
        <f>+D23/D24-1</f>
        <v>-7.3372599965486618E-3</v>
      </c>
      <c r="G23" s="3">
        <f t="shared" si="0"/>
        <v>-2.1456804065499657E-2</v>
      </c>
      <c r="H23" s="3">
        <f>+$L$4+$L$3*F23</f>
        <v>-8.9268440146552889E-3</v>
      </c>
      <c r="I23" s="4">
        <f t="shared" si="1"/>
        <v>-1.2529960050844368E-2</v>
      </c>
      <c r="J23" s="3">
        <f>+IF(I23&gt;ABS($I$4*$I$5),"",G23)</f>
        <v>-2.1456804065499657E-2</v>
      </c>
    </row>
    <row r="24" spans="2:10" x14ac:dyDescent="0.3">
      <c r="B24" s="1" t="s">
        <v>91</v>
      </c>
      <c r="C24" s="1">
        <v>0.17710000000000001</v>
      </c>
      <c r="D24" s="1">
        <v>18427.86</v>
      </c>
      <c r="F24" s="3">
        <f>+D24/D25-1</f>
        <v>1.6392122515120899E-2</v>
      </c>
      <c r="G24" s="3">
        <f t="shared" si="0"/>
        <v>-1.6111111111111076E-2</v>
      </c>
      <c r="H24" s="3">
        <f>+$L$4+$L$3*F24</f>
        <v>8.9106702590239974E-3</v>
      </c>
      <c r="I24" s="4">
        <f t="shared" si="1"/>
        <v>-2.5021781370135075E-2</v>
      </c>
      <c r="J24" s="3">
        <f>+IF(I24&gt;ABS($I$4*$I$5),"",G24)</f>
        <v>-1.6111111111111076E-2</v>
      </c>
    </row>
    <row r="25" spans="2:10" hidden="1" x14ac:dyDescent="0.3">
      <c r="B25" s="1" t="s">
        <v>92</v>
      </c>
      <c r="C25" s="1">
        <v>0.18</v>
      </c>
      <c r="D25" s="1">
        <v>18130.66</v>
      </c>
      <c r="F25" s="3">
        <f>+D25/D26-1</f>
        <v>2.0996970345425803E-2</v>
      </c>
      <c r="G25" s="3">
        <f t="shared" si="0"/>
        <v>5.8823529411764497E-2</v>
      </c>
      <c r="H25" s="3">
        <f>+$L$4+$L$3*F25</f>
        <v>1.2372161044163084E-2</v>
      </c>
      <c r="I25" s="4">
        <f t="shared" si="1"/>
        <v>4.6451368367601414E-2</v>
      </c>
      <c r="J25" s="3" t="str">
        <f>+IF(I25&gt;ABS($I$4*$I$5),"",G25)</f>
        <v/>
      </c>
    </row>
    <row r="26" spans="2:10" x14ac:dyDescent="0.3">
      <c r="B26" s="1" t="s">
        <v>93</v>
      </c>
      <c r="C26" s="1">
        <v>0.17</v>
      </c>
      <c r="D26" s="1">
        <v>17757.8</v>
      </c>
      <c r="F26" s="3">
        <f>+D26/D27-1</f>
        <v>4.1500368617160666E-2</v>
      </c>
      <c r="G26" s="3">
        <f t="shared" si="0"/>
        <v>2.5950512975256634E-2</v>
      </c>
      <c r="H26" s="3">
        <f>+$L$4+$L$3*F26</f>
        <v>2.7784684279908656E-2</v>
      </c>
      <c r="I26" s="4">
        <f t="shared" si="1"/>
        <v>-1.8341713046520214E-3</v>
      </c>
      <c r="J26" s="3">
        <f>+IF(I26&gt;ABS($I$4*$I$5),"",G26)</f>
        <v>2.5950512975256634E-2</v>
      </c>
    </row>
    <row r="27" spans="2:10" x14ac:dyDescent="0.3">
      <c r="B27" s="1" t="s">
        <v>94</v>
      </c>
      <c r="C27" s="1">
        <v>0.16569999999999999</v>
      </c>
      <c r="D27" s="1">
        <v>17050.21</v>
      </c>
      <c r="F27" s="3">
        <f>+D27/D28-1</f>
        <v>-2.1443390677625684E-3</v>
      </c>
      <c r="G27" s="3">
        <f t="shared" si="0"/>
        <v>6.6828675577155217E-3</v>
      </c>
      <c r="H27" s="3">
        <f>+$L$4+$L$3*F27</f>
        <v>-5.0232952752914586E-3</v>
      </c>
      <c r="I27" s="4">
        <f t="shared" si="1"/>
        <v>1.170616283300698E-2</v>
      </c>
      <c r="J27" s="3">
        <f>+IF(I27&gt;ABS($I$4*$I$5),"",G27)</f>
        <v>6.6828675577155217E-3</v>
      </c>
    </row>
    <row r="28" spans="2:10" x14ac:dyDescent="0.3">
      <c r="B28" s="1" t="s">
        <v>95</v>
      </c>
      <c r="C28" s="1">
        <v>0.1646</v>
      </c>
      <c r="D28" s="1">
        <v>17086.849999999999</v>
      </c>
      <c r="F28" s="3">
        <f>+D28/D29-1</f>
        <v>-6.7141059974884509E-4</v>
      </c>
      <c r="G28" s="3">
        <f t="shared" si="0"/>
        <v>1.3546798029556717E-2</v>
      </c>
      <c r="H28" s="3">
        <f>+$L$4+$L$3*F28</f>
        <v>-3.9160864147413489E-3</v>
      </c>
      <c r="I28" s="4">
        <f t="shared" si="1"/>
        <v>1.7462884444298065E-2</v>
      </c>
      <c r="J28" s="3">
        <f>+IF(I28&gt;ABS($I$4*$I$5),"",G28)</f>
        <v>1.3546798029556717E-2</v>
      </c>
    </row>
    <row r="29" spans="2:10" x14ac:dyDescent="0.3">
      <c r="B29" s="1" t="s">
        <v>96</v>
      </c>
      <c r="C29" s="1">
        <v>0.16239999999999999</v>
      </c>
      <c r="D29" s="1">
        <v>17098.330000000002</v>
      </c>
      <c r="F29" s="3">
        <f>+D29/D30-1</f>
        <v>9.9182476974863931E-3</v>
      </c>
      <c r="G29" s="3">
        <f t="shared" si="0"/>
        <v>4.9504950495049549E-3</v>
      </c>
      <c r="H29" s="3">
        <f>+$L$4+$L$3*F29</f>
        <v>4.0442210621778902E-3</v>
      </c>
      <c r="I29" s="4">
        <f t="shared" si="1"/>
        <v>9.062739873270647E-4</v>
      </c>
      <c r="J29" s="3">
        <f>+IF(I29&gt;ABS($I$4*$I$5),"",G29)</f>
        <v>4.9504950495049549E-3</v>
      </c>
    </row>
    <row r="30" spans="2:10" x14ac:dyDescent="0.3">
      <c r="B30" s="1" t="s">
        <v>97</v>
      </c>
      <c r="C30" s="1">
        <v>0.16159999999999999</v>
      </c>
      <c r="D30" s="1">
        <v>16930.41</v>
      </c>
      <c r="F30" s="3">
        <f>+D30/D31-1</f>
        <v>2.2252935358709758E-2</v>
      </c>
      <c r="G30" s="3">
        <f t="shared" si="0"/>
        <v>3.7267080745340131E-3</v>
      </c>
      <c r="H30" s="3">
        <f>+$L$4+$L$3*F30</f>
        <v>1.3316277219148966E-2</v>
      </c>
      <c r="I30" s="4">
        <f t="shared" si="1"/>
        <v>-9.5895691446149529E-3</v>
      </c>
      <c r="J30" s="3">
        <f>+IF(I30&gt;ABS($I$4*$I$5),"",G30)</f>
        <v>3.7267080745340131E-3</v>
      </c>
    </row>
    <row r="31" spans="2:10" x14ac:dyDescent="0.3">
      <c r="B31" s="1" t="s">
        <v>98</v>
      </c>
      <c r="C31" s="1">
        <v>0.161</v>
      </c>
      <c r="D31" s="1">
        <v>16561.86</v>
      </c>
      <c r="F31" s="3">
        <f>+D31/D32-1</f>
        <v>2.1268487600936137E-2</v>
      </c>
      <c r="G31" s="3">
        <f t="shared" si="0"/>
        <v>2.4906600249066102E-3</v>
      </c>
      <c r="H31" s="3">
        <f>+$L$4+$L$3*F31</f>
        <v>1.2576262137747549E-2</v>
      </c>
      <c r="I31" s="4">
        <f t="shared" si="1"/>
        <v>-1.0085602112840939E-2</v>
      </c>
      <c r="J31" s="3">
        <f>+IF(I31&gt;ABS($I$4*$I$5),"",G31)</f>
        <v>2.4906600249066102E-3</v>
      </c>
    </row>
    <row r="32" spans="2:10" x14ac:dyDescent="0.3">
      <c r="B32" s="1" t="s">
        <v>99</v>
      </c>
      <c r="C32" s="1">
        <v>0.16059999999999999</v>
      </c>
      <c r="D32" s="1">
        <v>16216.95</v>
      </c>
      <c r="F32" s="3">
        <f>+D32/D33-1</f>
        <v>-1.8053770153513948E-2</v>
      </c>
      <c r="G32" s="3">
        <f t="shared" si="0"/>
        <v>-2.6666666666666727E-2</v>
      </c>
      <c r="H32" s="3">
        <f>+$L$4+$L$3*F32</f>
        <v>-1.6982506769254623E-2</v>
      </c>
      <c r="I32" s="4">
        <f t="shared" si="1"/>
        <v>-9.6841598974121042E-3</v>
      </c>
      <c r="J32" s="3">
        <f>+IF(I32&gt;ABS($I$4*$I$5),"",G32)</f>
        <v>-2.6666666666666727E-2</v>
      </c>
    </row>
    <row r="33" spans="2:10" x14ac:dyDescent="0.3">
      <c r="B33" s="1" t="s">
        <v>100</v>
      </c>
      <c r="C33" s="1">
        <v>0.16500000000000001</v>
      </c>
      <c r="D33" s="1">
        <v>16515.11</v>
      </c>
      <c r="F33" s="3">
        <f>+D33/D34-1</f>
        <v>8.7147659527797572E-4</v>
      </c>
      <c r="G33" s="3">
        <f t="shared" si="0"/>
        <v>-3.1121550205519655E-2</v>
      </c>
      <c r="H33" s="3">
        <f>+$L$4+$L$3*F33</f>
        <v>-2.7562891738972775E-3</v>
      </c>
      <c r="I33" s="4">
        <f t="shared" si="1"/>
        <v>-2.8365261031622378E-2</v>
      </c>
      <c r="J33" s="3">
        <f>+IF(I33&gt;ABS($I$4*$I$5),"",G33)</f>
        <v>-3.1121550205519655E-2</v>
      </c>
    </row>
    <row r="34" spans="2:10" x14ac:dyDescent="0.3">
      <c r="B34" s="1" t="s">
        <v>101</v>
      </c>
      <c r="C34" s="1">
        <v>0.17030000000000001</v>
      </c>
      <c r="D34" s="1">
        <v>16500.73</v>
      </c>
      <c r="F34" s="3">
        <f>+D34/D35-1</f>
        <v>-1.9071802645251879E-3</v>
      </c>
      <c r="G34" s="3">
        <f t="shared" si="0"/>
        <v>-2.013808975834297E-2</v>
      </c>
      <c r="H34" s="3">
        <f>+$L$4+$L$3*F34</f>
        <v>-4.8450216292833881E-3</v>
      </c>
      <c r="I34" s="4">
        <f t="shared" si="1"/>
        <v>-1.5293068129059582E-2</v>
      </c>
      <c r="J34" s="3">
        <f>+IF(I34&gt;ABS($I$4*$I$5),"",G34)</f>
        <v>-2.013808975834297E-2</v>
      </c>
    </row>
    <row r="35" spans="2:10" x14ac:dyDescent="0.3">
      <c r="B35" s="1" t="s">
        <v>102</v>
      </c>
      <c r="C35" s="1">
        <v>0.17380000000000001</v>
      </c>
      <c r="D35" s="1">
        <v>16532.259999999998</v>
      </c>
      <c r="F35" s="3">
        <f>+D35/D36-1</f>
        <v>7.487943321655699E-4</v>
      </c>
      <c r="G35" s="3">
        <f t="shared" si="0"/>
        <v>-6.559139784946233E-2</v>
      </c>
      <c r="H35" s="3">
        <f>+$L$4+$L$3*F35</f>
        <v>-2.8485101416497521E-3</v>
      </c>
      <c r="I35" s="4">
        <f t="shared" si="1"/>
        <v>-6.2742887707812584E-2</v>
      </c>
      <c r="J35" s="3">
        <f>+IF(I35&gt;ABS($I$4*$I$5),"",G35)</f>
        <v>-6.559139784946233E-2</v>
      </c>
    </row>
    <row r="36" spans="2:10" x14ac:dyDescent="0.3">
      <c r="B36" s="1" t="s">
        <v>103</v>
      </c>
      <c r="C36" s="1">
        <v>0.186</v>
      </c>
      <c r="D36" s="1">
        <v>16519.89</v>
      </c>
      <c r="F36" s="3">
        <f>+D36/D37-1</f>
        <v>1.3660578526696998E-2</v>
      </c>
      <c r="G36" s="3">
        <f t="shared" si="0"/>
        <v>-3.125E-2</v>
      </c>
      <c r="H36" s="3">
        <f>+$L$4+$L$3*F36</f>
        <v>6.8573528219295909E-3</v>
      </c>
      <c r="I36" s="4">
        <f t="shared" si="1"/>
        <v>-3.8107352821929591E-2</v>
      </c>
      <c r="J36" s="3">
        <f>+IF(I36&gt;ABS($I$4*$I$5),"",G36)</f>
        <v>-3.125E-2</v>
      </c>
    </row>
    <row r="37" spans="2:10" hidden="1" x14ac:dyDescent="0.3">
      <c r="B37" s="1" t="s">
        <v>104</v>
      </c>
      <c r="C37" s="1">
        <v>0.192</v>
      </c>
      <c r="D37" s="1">
        <v>16297.26</v>
      </c>
      <c r="F37" s="3">
        <f>+D37/D38-1</f>
        <v>1.9279597194130638E-3</v>
      </c>
      <c r="G37" s="3">
        <f t="shared" si="0"/>
        <v>0.19999999999999996</v>
      </c>
      <c r="H37" s="3">
        <f>+$L$4+$L$3*F37</f>
        <v>-1.9621246903759148E-3</v>
      </c>
      <c r="I37" s="4">
        <f t="shared" si="1"/>
        <v>0.20196212469037586</v>
      </c>
      <c r="J37" s="3" t="str">
        <f>+IF(I37&gt;ABS($I$4*$I$5),"",G37)</f>
        <v/>
      </c>
    </row>
    <row r="38" spans="2:10" x14ac:dyDescent="0.3">
      <c r="B38" s="1" t="s">
        <v>105</v>
      </c>
      <c r="C38" s="1">
        <v>0.16</v>
      </c>
      <c r="D38" s="1">
        <v>16265.9</v>
      </c>
      <c r="F38" s="3">
        <f>+D38/D39-1</f>
        <v>-1.7481400227480015E-2</v>
      </c>
      <c r="G38" s="3">
        <f t="shared" si="0"/>
        <v>-8.0987937966685797E-2</v>
      </c>
      <c r="H38" s="3">
        <f>+$L$4+$L$3*F38</f>
        <v>-1.6552252980710648E-2</v>
      </c>
      <c r="I38" s="4">
        <f t="shared" si="1"/>
        <v>-6.4435684985975156E-2</v>
      </c>
      <c r="J38" s="3">
        <f>+IF(I38&gt;ABS($I$4*$I$5),"",G38)</f>
        <v>-8.0987937966685797E-2</v>
      </c>
    </row>
    <row r="39" spans="2:10" x14ac:dyDescent="0.3">
      <c r="B39" s="1" t="s">
        <v>106</v>
      </c>
      <c r="C39" s="1">
        <v>0.1741</v>
      </c>
      <c r="D39" s="1">
        <v>16555.310000000001</v>
      </c>
      <c r="F39" s="3">
        <f>+D39/D40-1</f>
        <v>-2.7355336766532456E-4</v>
      </c>
      <c r="G39" s="3">
        <f t="shared" si="0"/>
        <v>-9.3229166666666696E-2</v>
      </c>
      <c r="H39" s="3">
        <f>+$L$4+$L$3*F39</f>
        <v>-3.6170148290106076E-3</v>
      </c>
      <c r="I39" s="4">
        <f t="shared" si="1"/>
        <v>-8.9612151837656084E-2</v>
      </c>
      <c r="J39" s="3">
        <f>+IF(I39&gt;ABS($I$4*$I$5),"",G39)</f>
        <v>-9.3229166666666696E-2</v>
      </c>
    </row>
    <row r="40" spans="2:10" x14ac:dyDescent="0.3">
      <c r="B40" s="1" t="s">
        <v>107</v>
      </c>
      <c r="C40" s="1">
        <v>0.192</v>
      </c>
      <c r="D40" s="1">
        <v>16559.84</v>
      </c>
      <c r="F40" s="3">
        <f>+D40/D41-1</f>
        <v>-7.3448796543895689E-3</v>
      </c>
      <c r="G40" s="3">
        <f t="shared" si="0"/>
        <v>-6.7055393586005874E-2</v>
      </c>
      <c r="H40" s="3">
        <f>+$L$4+$L$3*F40</f>
        <v>-8.9325717555870585E-3</v>
      </c>
      <c r="I40" s="4">
        <f t="shared" si="1"/>
        <v>-5.8122821830418815E-2</v>
      </c>
      <c r="J40" s="3">
        <f>+IF(I40&gt;ABS($I$4*$I$5),"",G40)</f>
        <v>-6.7055393586005874E-2</v>
      </c>
    </row>
    <row r="41" spans="2:10" x14ac:dyDescent="0.3">
      <c r="B41" s="1" t="s">
        <v>108</v>
      </c>
      <c r="C41" s="1">
        <v>0.20580000000000001</v>
      </c>
      <c r="D41" s="1">
        <v>16682.37</v>
      </c>
      <c r="F41" s="3">
        <f>+D41/D42-1</f>
        <v>-2.3732000985254853E-4</v>
      </c>
      <c r="G41" s="3">
        <f t="shared" si="0"/>
        <v>-5.7971014492752548E-3</v>
      </c>
      <c r="H41" s="3">
        <f>+$L$4+$L$3*F41</f>
        <v>-3.5897780040805498E-3</v>
      </c>
      <c r="I41" s="4">
        <f t="shared" si="1"/>
        <v>-2.2073234451947051E-3</v>
      </c>
      <c r="J41" s="3">
        <f>+IF(I41&gt;ABS($I$4*$I$5),"",G41)</f>
        <v>-5.7971014492752548E-3</v>
      </c>
    </row>
    <row r="42" spans="2:10" x14ac:dyDescent="0.3">
      <c r="B42" s="1" t="s">
        <v>109</v>
      </c>
      <c r="C42" s="1">
        <v>0.20699999999999999</v>
      </c>
      <c r="D42" s="1">
        <v>16686.330000000002</v>
      </c>
      <c r="F42" s="3">
        <f>+D42/D43-1</f>
        <v>-7.4968609422703114E-3</v>
      </c>
      <c r="G42" s="3">
        <f t="shared" si="0"/>
        <v>-2.081362346263016E-2</v>
      </c>
      <c r="H42" s="3">
        <f>+$L$4+$L$3*F42</f>
        <v>-9.046816969956701E-3</v>
      </c>
      <c r="I42" s="4">
        <f t="shared" si="1"/>
        <v>-1.1766806492673459E-2</v>
      </c>
      <c r="J42" s="3">
        <f>+IF(I42&gt;ABS($I$4*$I$5),"",G42)</f>
        <v>-2.081362346263016E-2</v>
      </c>
    </row>
    <row r="43" spans="2:10" x14ac:dyDescent="0.3">
      <c r="B43" s="1" t="s">
        <v>110</v>
      </c>
      <c r="C43" s="1">
        <v>0.2114</v>
      </c>
      <c r="D43" s="1">
        <v>16812.37</v>
      </c>
      <c r="F43" s="3">
        <f>+D43/D44-1</f>
        <v>4.4570386697184716E-4</v>
      </c>
      <c r="G43" s="3">
        <f t="shared" si="0"/>
        <v>-1.582867783985098E-2</v>
      </c>
      <c r="H43" s="3">
        <f>+$L$4+$L$3*F43</f>
        <v>-3.0763449998240174E-3</v>
      </c>
      <c r="I43" s="4">
        <f t="shared" si="1"/>
        <v>-1.2752332840026963E-2</v>
      </c>
      <c r="J43" s="3">
        <f>+IF(I43&gt;ABS($I$4*$I$5),"",G43)</f>
        <v>-1.582867783985098E-2</v>
      </c>
    </row>
    <row r="44" spans="2:10" x14ac:dyDescent="0.3">
      <c r="B44" s="1" t="s">
        <v>111</v>
      </c>
      <c r="C44" s="1">
        <v>0.21479999999999999</v>
      </c>
      <c r="D44" s="1">
        <v>16804.88</v>
      </c>
      <c r="F44" s="3">
        <f>+D44/D45-1</f>
        <v>2.9940743518563906E-4</v>
      </c>
      <c r="G44" s="3">
        <f t="shared" si="0"/>
        <v>2.5787965616045794E-2</v>
      </c>
      <c r="H44" s="3">
        <f>+$L$4+$L$3*F44</f>
        <v>-3.1863168749409329E-3</v>
      </c>
      <c r="I44" s="4">
        <f t="shared" si="1"/>
        <v>2.8974282490986727E-2</v>
      </c>
      <c r="J44" s="3">
        <f>+IF(I44&gt;ABS($I$4*$I$5),"",G44)</f>
        <v>2.5787965616045794E-2</v>
      </c>
    </row>
    <row r="45" spans="2:10" x14ac:dyDescent="0.3">
      <c r="B45" s="1" t="s">
        <v>112</v>
      </c>
      <c r="C45" s="1">
        <v>0.2094</v>
      </c>
      <c r="D45" s="1">
        <v>16799.849999999999</v>
      </c>
      <c r="F45" s="3">
        <f>+D45/D46-1</f>
        <v>-1.0441560264036198E-3</v>
      </c>
      <c r="G45" s="3">
        <f t="shared" si="0"/>
        <v>-3.413284132841321E-2</v>
      </c>
      <c r="H45" s="3">
        <f>+$L$4+$L$3*F45</f>
        <v>-4.1962813108847048E-3</v>
      </c>
      <c r="I45" s="4">
        <f t="shared" si="1"/>
        <v>-2.9936560017528507E-2</v>
      </c>
      <c r="J45" s="3">
        <f>+IF(I45&gt;ABS($I$4*$I$5),"",G45)</f>
        <v>-3.413284132841321E-2</v>
      </c>
    </row>
    <row r="46" spans="2:10" x14ac:dyDescent="0.3">
      <c r="B46" s="1" t="s">
        <v>113</v>
      </c>
      <c r="C46" s="1">
        <v>0.21679999999999999</v>
      </c>
      <c r="D46" s="1">
        <v>16817.41</v>
      </c>
      <c r="F46" s="3">
        <f>+D46/D47-1</f>
        <v>4.8193346975966556E-3</v>
      </c>
      <c r="G46" s="3">
        <f t="shared" si="0"/>
        <v>-2.5617977528089919E-2</v>
      </c>
      <c r="H46" s="3">
        <f>+$L$4+$L$3*F46</f>
        <v>2.113386274557056E-4</v>
      </c>
      <c r="I46" s="4">
        <f t="shared" si="1"/>
        <v>-2.5829316155545623E-2</v>
      </c>
      <c r="J46" s="3">
        <f>+IF(I46&gt;ABS($I$4*$I$5),"",G46)</f>
        <v>-2.5617977528089919E-2</v>
      </c>
    </row>
    <row r="47" spans="2:10" x14ac:dyDescent="0.3">
      <c r="B47" s="1" t="s">
        <v>114</v>
      </c>
      <c r="C47" s="1">
        <v>0.2225</v>
      </c>
      <c r="D47" s="1">
        <v>16736.75</v>
      </c>
      <c r="F47" s="3">
        <f>+D47/D48-1</f>
        <v>2.5624134423296141E-2</v>
      </c>
      <c r="G47" s="3">
        <f t="shared" si="0"/>
        <v>-3.2608695652173947E-2</v>
      </c>
      <c r="H47" s="3">
        <f>+$L$4+$L$3*F47</f>
        <v>1.5850427081851942E-2</v>
      </c>
      <c r="I47" s="4">
        <f t="shared" si="1"/>
        <v>-4.8459122734025889E-2</v>
      </c>
      <c r="J47" s="3">
        <f>+IF(I47&gt;ABS($I$4*$I$5),"",G47)</f>
        <v>-3.2608695652173947E-2</v>
      </c>
    </row>
    <row r="48" spans="2:10" x14ac:dyDescent="0.3">
      <c r="B48" s="1" t="s">
        <v>115</v>
      </c>
      <c r="C48" s="1">
        <v>0.23</v>
      </c>
      <c r="D48" s="1">
        <v>16318.6</v>
      </c>
      <c r="F48" s="3">
        <f>+D48/D49-1</f>
        <v>-6.169343296853258E-3</v>
      </c>
      <c r="G48" s="3">
        <f t="shared" si="0"/>
        <v>-5.5053410024650806E-2</v>
      </c>
      <c r="H48" s="3">
        <f>+$L$4+$L$3*F48</f>
        <v>-8.0489142669663161E-3</v>
      </c>
      <c r="I48" s="4">
        <f t="shared" si="1"/>
        <v>-4.7004495757684492E-2</v>
      </c>
      <c r="J48" s="3">
        <f>+IF(I48&gt;ABS($I$4*$I$5),"",G48)</f>
        <v>-5.5053410024650806E-2</v>
      </c>
    </row>
    <row r="49" spans="2:10" x14ac:dyDescent="0.3">
      <c r="B49" s="1" t="s">
        <v>116</v>
      </c>
      <c r="C49" s="1">
        <v>0.24340000000000001</v>
      </c>
      <c r="D49" s="1">
        <v>16419.900000000001</v>
      </c>
      <c r="F49" s="3">
        <f>+D49/D50-1</f>
        <v>-3.3154228469174374E-3</v>
      </c>
      <c r="G49" s="3">
        <f t="shared" si="0"/>
        <v>-2.0523138832997945E-2</v>
      </c>
      <c r="H49" s="3">
        <f>+$L$4+$L$3*F49</f>
        <v>-5.9036057349537109E-3</v>
      </c>
      <c r="I49" s="4">
        <f t="shared" si="1"/>
        <v>-1.4619533098044233E-2</v>
      </c>
      <c r="J49" s="3">
        <f>+IF(I49&gt;ABS($I$4*$I$5),"",G49)</f>
        <v>-2.0523138832997945E-2</v>
      </c>
    </row>
    <row r="50" spans="2:10" x14ac:dyDescent="0.3">
      <c r="B50" s="1" t="s">
        <v>117</v>
      </c>
      <c r="C50" s="1">
        <v>0.2485</v>
      </c>
      <c r="D50" s="1">
        <v>16474.52</v>
      </c>
      <c r="F50" s="3">
        <f>+D50/D51-1</f>
        <v>-2.5077108439438667E-2</v>
      </c>
      <c r="G50" s="3">
        <f t="shared" si="0"/>
        <v>-2.011041009463721E-2</v>
      </c>
      <c r="H50" s="3">
        <f>+$L$4+$L$3*F50</f>
        <v>-2.2261990837685444E-2</v>
      </c>
      <c r="I50" s="4">
        <f t="shared" si="1"/>
        <v>2.1515807430482342E-3</v>
      </c>
      <c r="J50" s="3">
        <f>+IF(I50&gt;ABS($I$4*$I$5),"",G50)</f>
        <v>-2.011041009463721E-2</v>
      </c>
    </row>
    <row r="51" spans="2:10" x14ac:dyDescent="0.3">
      <c r="B51" s="1" t="s">
        <v>118</v>
      </c>
      <c r="C51" s="1">
        <v>0.25359999999999999</v>
      </c>
      <c r="D51" s="1">
        <v>16898.28</v>
      </c>
      <c r="F51" s="3">
        <f>+D51/D52-1</f>
        <v>-1.3242005132831802E-2</v>
      </c>
      <c r="G51" s="3">
        <f t="shared" si="0"/>
        <v>1.5797788309637184E-3</v>
      </c>
      <c r="H51" s="3">
        <f>+$L$4+$L$3*F51</f>
        <v>-1.3365475133652674E-2</v>
      </c>
      <c r="I51" s="4">
        <f t="shared" si="1"/>
        <v>1.4945253964616392E-2</v>
      </c>
      <c r="J51" s="3">
        <f>+IF(I51&gt;ABS($I$4*$I$5),"",G51)</f>
        <v>1.5797788309637184E-3</v>
      </c>
    </row>
    <row r="52" spans="2:10" x14ac:dyDescent="0.3">
      <c r="B52" s="1" t="s">
        <v>119</v>
      </c>
      <c r="C52" s="1">
        <v>0.25319999999999998</v>
      </c>
      <c r="D52" s="1">
        <v>17125.05</v>
      </c>
      <c r="F52" s="3">
        <f>+D52/D53-1</f>
        <v>-1.1497192082995933E-2</v>
      </c>
      <c r="G52" s="3">
        <f t="shared" si="0"/>
        <v>-3.5060975609756295E-2</v>
      </c>
      <c r="H52" s="3">
        <f>+$L$4+$L$3*F52</f>
        <v>-1.2053889058201971E-2</v>
      </c>
      <c r="I52" s="4">
        <f t="shared" si="1"/>
        <v>-2.3007086551554326E-2</v>
      </c>
      <c r="J52" s="3">
        <f>+IF(I52&gt;ABS($I$4*$I$5),"",G52)</f>
        <v>-3.5060975609756295E-2</v>
      </c>
    </row>
    <row r="53" spans="2:10" x14ac:dyDescent="0.3">
      <c r="B53" s="1" t="s">
        <v>120</v>
      </c>
      <c r="C53" s="1">
        <v>0.26240000000000002</v>
      </c>
      <c r="D53" s="1">
        <v>17324.23</v>
      </c>
      <c r="F53" s="3">
        <f>+D53/D54-1</f>
        <v>-5.866366433572856E-3</v>
      </c>
      <c r="G53" s="3">
        <f t="shared" si="0"/>
        <v>-3.6710719530102631E-2</v>
      </c>
      <c r="H53" s="3">
        <f>+$L$4+$L$3*F53</f>
        <v>-7.8211648040082717E-3</v>
      </c>
      <c r="I53" s="4">
        <f t="shared" si="1"/>
        <v>-2.888955472609436E-2</v>
      </c>
      <c r="J53" s="3">
        <f>+IF(I53&gt;ABS($I$4*$I$5),"",G53)</f>
        <v>-3.6710719530102631E-2</v>
      </c>
    </row>
    <row r="54" spans="2:10" x14ac:dyDescent="0.3">
      <c r="B54" s="1" t="s">
        <v>121</v>
      </c>
      <c r="C54" s="1">
        <v>0.27239999999999998</v>
      </c>
      <c r="D54" s="1">
        <v>17426.46</v>
      </c>
      <c r="F54" s="3">
        <f>+D54/D55-1</f>
        <v>8.4325092559691672E-3</v>
      </c>
      <c r="G54" s="3">
        <f t="shared" si="0"/>
        <v>-3.6697247706440894E-4</v>
      </c>
      <c r="H54" s="3">
        <f>+$L$4+$L$3*F54</f>
        <v>2.9273828703503314E-3</v>
      </c>
      <c r="I54" s="4">
        <f t="shared" si="1"/>
        <v>-3.2943553474147403E-3</v>
      </c>
      <c r="J54" s="3">
        <f>+IF(I54&gt;ABS($I$4*$I$5),"",G54)</f>
        <v>-3.6697247706440894E-4</v>
      </c>
    </row>
    <row r="55" spans="2:10" x14ac:dyDescent="0.3">
      <c r="B55" s="1" t="s">
        <v>122</v>
      </c>
      <c r="C55" s="1">
        <v>0.27250000000000002</v>
      </c>
      <c r="D55" s="1">
        <v>17280.740000000002</v>
      </c>
      <c r="F55" s="3">
        <f>+D55/D56-1</f>
        <v>2.9431173364180552E-3</v>
      </c>
      <c r="G55" s="3">
        <f t="shared" si="0"/>
        <v>1.6791044776119479E-2</v>
      </c>
      <c r="H55" s="3">
        <f>+$L$4+$L$3*F55</f>
        <v>-1.1990248299199699E-3</v>
      </c>
      <c r="I55" s="4">
        <f t="shared" si="1"/>
        <v>1.7990069606039449E-2</v>
      </c>
      <c r="J55" s="3">
        <f>+IF(I55&gt;ABS($I$4*$I$5),"",G55)</f>
        <v>1.6791044776119479E-2</v>
      </c>
    </row>
    <row r="56" spans="2:10" x14ac:dyDescent="0.3">
      <c r="B56" s="1" t="s">
        <v>123</v>
      </c>
      <c r="C56" s="1">
        <v>0.26800000000000002</v>
      </c>
      <c r="D56" s="1">
        <v>17230.03</v>
      </c>
      <c r="F56" s="3">
        <f>+D56/D57-1</f>
        <v>-4.3765749804834941E-3</v>
      </c>
      <c r="G56" s="3">
        <f t="shared" si="0"/>
        <v>-5.5658627087198376E-3</v>
      </c>
      <c r="H56" s="3">
        <f>+$L$4+$L$3*F56</f>
        <v>-6.7012799399070533E-3</v>
      </c>
      <c r="I56" s="4">
        <f t="shared" si="1"/>
        <v>1.1354172311872157E-3</v>
      </c>
      <c r="J56" s="3">
        <f>+IF(I56&gt;ABS($I$4*$I$5),"",G56)</f>
        <v>-5.5658627087198376E-3</v>
      </c>
    </row>
    <row r="57" spans="2:10" x14ac:dyDescent="0.3">
      <c r="B57" s="1" t="s">
        <v>124</v>
      </c>
      <c r="C57" s="1">
        <v>0.26950000000000002</v>
      </c>
      <c r="D57" s="1">
        <v>17305.77</v>
      </c>
      <c r="F57" s="3">
        <f>+D57/D58-1</f>
        <v>8.0976258769855924E-3</v>
      </c>
      <c r="G57" s="3">
        <f t="shared" si="0"/>
        <v>5.5970149253732338E-3</v>
      </c>
      <c r="H57" s="3">
        <f>+$L$4+$L$3*F57</f>
        <v>2.675649094736918E-3</v>
      </c>
      <c r="I57" s="4">
        <f t="shared" si="1"/>
        <v>2.9213658306363158E-3</v>
      </c>
      <c r="J57" s="3">
        <f>+IF(I57&gt;ABS($I$4*$I$5),"",G57)</f>
        <v>5.5970149253732338E-3</v>
      </c>
    </row>
    <row r="58" spans="2:10" x14ac:dyDescent="0.3">
      <c r="B58" s="1" t="s">
        <v>125</v>
      </c>
      <c r="C58" s="1">
        <v>0.26800000000000002</v>
      </c>
      <c r="D58" s="1">
        <v>17166.759999999998</v>
      </c>
      <c r="F58" s="3">
        <f>+D58/D59-1</f>
        <v>1.4806275807430769E-3</v>
      </c>
      <c r="G58" s="3">
        <f t="shared" si="0"/>
        <v>7.5187969924812581E-3</v>
      </c>
      <c r="H58" s="3">
        <f>+$L$4+$L$3*F58</f>
        <v>-2.2983868499444303E-3</v>
      </c>
      <c r="I58" s="4">
        <f t="shared" si="1"/>
        <v>9.8171838424256884E-3</v>
      </c>
      <c r="J58" s="3">
        <f>+IF(I58&gt;ABS($I$4*$I$5),"",G58)</f>
        <v>7.5187969924812581E-3</v>
      </c>
    </row>
    <row r="59" spans="2:10" x14ac:dyDescent="0.3">
      <c r="B59" s="1" t="s">
        <v>126</v>
      </c>
      <c r="C59" s="1">
        <v>0.26600000000000001</v>
      </c>
      <c r="D59" s="1">
        <v>17141.38</v>
      </c>
      <c r="F59" s="3">
        <f>+D59/D60-1</f>
        <v>5.6933856048402287E-3</v>
      </c>
      <c r="G59" s="3">
        <f t="shared" si="0"/>
        <v>-3.7579857196534672E-4</v>
      </c>
      <c r="H59" s="3">
        <f>+$L$4+$L$3*F59</f>
        <v>8.6836775689943689E-4</v>
      </c>
      <c r="I59" s="4">
        <f t="shared" si="1"/>
        <v>-1.2441663288647836E-3</v>
      </c>
      <c r="J59" s="3">
        <f>+IF(I59&gt;ABS($I$4*$I$5),"",G59)</f>
        <v>-3.7579857196534672E-4</v>
      </c>
    </row>
    <row r="60" spans="2:10" x14ac:dyDescent="0.3">
      <c r="B60" s="1" t="s">
        <v>127</v>
      </c>
      <c r="C60" s="1">
        <v>0.2661</v>
      </c>
      <c r="D60" s="1">
        <v>17044.34</v>
      </c>
      <c r="F60" s="3">
        <f>+D60/D61-1</f>
        <v>4.5813512540218149E-3</v>
      </c>
      <c r="G60" s="3">
        <f t="shared" si="0"/>
        <v>7.9545454545453254E-3</v>
      </c>
      <c r="H60" s="3">
        <f>+$L$4+$L$3*F60</f>
        <v>3.2445094529681695E-5</v>
      </c>
      <c r="I60" s="4">
        <f t="shared" si="1"/>
        <v>7.9221003600156437E-3</v>
      </c>
      <c r="J60" s="3">
        <f>+IF(I60&gt;ABS($I$4*$I$5),"",G60)</f>
        <v>7.9545454545453254E-3</v>
      </c>
    </row>
    <row r="61" spans="2:10" x14ac:dyDescent="0.3">
      <c r="B61" s="1" t="s">
        <v>128</v>
      </c>
      <c r="C61" s="1">
        <v>0.26400000000000001</v>
      </c>
      <c r="D61" s="1">
        <v>16966.61</v>
      </c>
      <c r="F61" s="3">
        <f>+D61/D62-1</f>
        <v>2.022027210508015E-2</v>
      </c>
      <c r="G61" s="3">
        <f t="shared" si="0"/>
        <v>-6.7720090293452717E-3</v>
      </c>
      <c r="H61" s="3">
        <f>+$L$4+$L$3*F61</f>
        <v>1.1788312478289367E-2</v>
      </c>
      <c r="I61" s="4">
        <f t="shared" si="1"/>
        <v>-1.856032150763464E-2</v>
      </c>
      <c r="J61" s="3">
        <f>+IF(I61&gt;ABS($I$4*$I$5),"",G61)</f>
        <v>-6.7720090293452717E-3</v>
      </c>
    </row>
    <row r="62" spans="2:10" x14ac:dyDescent="0.3">
      <c r="B62" s="1" t="s">
        <v>129</v>
      </c>
      <c r="C62" s="1">
        <v>0.26579999999999998</v>
      </c>
      <c r="D62" s="1">
        <v>16630.34</v>
      </c>
      <c r="F62" s="3">
        <f>+D62/D63-1</f>
        <v>2.3488114604159893E-3</v>
      </c>
      <c r="G62" s="3">
        <f t="shared" si="0"/>
        <v>-9.6870342771984141E-3</v>
      </c>
      <c r="H62" s="3">
        <f>+$L$4+$L$3*F62</f>
        <v>-1.645767999107159E-3</v>
      </c>
      <c r="I62" s="4">
        <f t="shared" si="1"/>
        <v>-8.0412662780912549E-3</v>
      </c>
      <c r="J62" s="3">
        <f>+IF(I62&gt;ABS($I$4*$I$5),"",G62)</f>
        <v>-9.6870342771984141E-3</v>
      </c>
    </row>
    <row r="63" spans="2:10" x14ac:dyDescent="0.3">
      <c r="B63" s="1" t="s">
        <v>130</v>
      </c>
      <c r="C63" s="1">
        <v>0.26840000000000003</v>
      </c>
      <c r="D63" s="1">
        <v>16591.37</v>
      </c>
      <c r="F63" s="3">
        <f>+D63/D64-1</f>
        <v>1.9798687832144779E-2</v>
      </c>
      <c r="G63" s="3">
        <f t="shared" si="0"/>
        <v>1.4925373134329067E-3</v>
      </c>
      <c r="H63" s="3">
        <f>+$L$4+$L$3*F63</f>
        <v>1.1471405138524194E-2</v>
      </c>
      <c r="I63" s="4">
        <f t="shared" si="1"/>
        <v>-9.9788678250912876E-3</v>
      </c>
      <c r="J63" s="3">
        <f>+IF(I63&gt;ABS($I$4*$I$5),"",G63)</f>
        <v>1.4925373134329067E-3</v>
      </c>
    </row>
    <row r="64" spans="2:10" x14ac:dyDescent="0.3">
      <c r="B64" s="1" t="s">
        <v>131</v>
      </c>
      <c r="C64" s="1">
        <v>0.26800000000000002</v>
      </c>
      <c r="D64" s="1">
        <v>16269.26</v>
      </c>
      <c r="F64" s="3">
        <f>+D64/D65-1</f>
        <v>-1.2205014122407043E-2</v>
      </c>
      <c r="G64" s="3">
        <f t="shared" si="0"/>
        <v>9.0361445783133654E-3</v>
      </c>
      <c r="H64" s="3">
        <f>+$L$4+$L$3*F64</f>
        <v>-1.2585962984904926E-2</v>
      </c>
      <c r="I64" s="4">
        <f t="shared" si="1"/>
        <v>2.1622107563218293E-2</v>
      </c>
      <c r="J64" s="3">
        <f>+IF(I64&gt;ABS($I$4*$I$5),"",G64)</f>
        <v>9.0361445783133654E-3</v>
      </c>
    </row>
    <row r="65" spans="2:10" x14ac:dyDescent="0.3">
      <c r="B65" s="1" t="s">
        <v>132</v>
      </c>
      <c r="C65" s="1">
        <v>0.2656</v>
      </c>
      <c r="D65" s="1">
        <v>16470.28</v>
      </c>
      <c r="F65" s="3">
        <f>+D65/D66-1</f>
        <v>-2.2945163487342324E-4</v>
      </c>
      <c r="G65" s="3">
        <f t="shared" si="0"/>
        <v>3.0211480362538623E-3</v>
      </c>
      <c r="H65" s="3">
        <f>+$L$4+$L$3*F65</f>
        <v>-3.5838633010354206E-3</v>
      </c>
      <c r="I65" s="4">
        <f t="shared" si="1"/>
        <v>6.6050113372892825E-3</v>
      </c>
      <c r="J65" s="3">
        <f>+IF(I65&gt;ABS($I$4*$I$5),"",G65)</f>
        <v>3.0211480362538623E-3</v>
      </c>
    </row>
    <row r="66" spans="2:10" x14ac:dyDescent="0.3">
      <c r="B66" s="1" t="s">
        <v>133</v>
      </c>
      <c r="C66" s="1">
        <v>0.26479999999999998</v>
      </c>
      <c r="D66" s="1">
        <v>16474.060000000001</v>
      </c>
      <c r="F66" s="3">
        <f>+D66/D67-1</f>
        <v>-9.5229506176179868E-3</v>
      </c>
      <c r="G66" s="3">
        <f t="shared" si="0"/>
        <v>1.4559386973179933E-2</v>
      </c>
      <c r="H66" s="3">
        <f>+$L$4+$L$3*F66</f>
        <v>-1.0569840313947863E-2</v>
      </c>
      <c r="I66" s="4">
        <f t="shared" si="1"/>
        <v>2.5129227287127798E-2</v>
      </c>
      <c r="J66" s="3">
        <f>+IF(I66&gt;ABS($I$4*$I$5),"",G66)</f>
        <v>1.4559386973179933E-2</v>
      </c>
    </row>
    <row r="67" spans="2:10" x14ac:dyDescent="0.3">
      <c r="B67" s="1" t="s">
        <v>134</v>
      </c>
      <c r="C67" s="1">
        <v>0.26100000000000001</v>
      </c>
      <c r="D67" s="1">
        <v>16632.45</v>
      </c>
      <c r="F67" s="3">
        <f>+D67/D68-1</f>
        <v>1.3847989091310353E-2</v>
      </c>
      <c r="G67" s="3">
        <f t="shared" si="0"/>
        <v>5.0057758952639642E-3</v>
      </c>
      <c r="H67" s="3">
        <f>+$L$4+$L$3*F67</f>
        <v>6.9982304288241249E-3</v>
      </c>
      <c r="I67" s="4">
        <f t="shared" si="1"/>
        <v>-1.9924545335601607E-3</v>
      </c>
      <c r="J67" s="3">
        <f>+IF(I67&gt;ABS($I$4*$I$5),"",G67)</f>
        <v>5.0057758952639642E-3</v>
      </c>
    </row>
    <row r="68" spans="2:10" x14ac:dyDescent="0.3">
      <c r="B68" s="1" t="s">
        <v>135</v>
      </c>
      <c r="C68" s="1">
        <v>0.25969999999999999</v>
      </c>
      <c r="D68" s="1">
        <v>16405.27</v>
      </c>
      <c r="F68" s="3">
        <f>+D68/D69-1</f>
        <v>-5.2359925828996401E-3</v>
      </c>
      <c r="G68" s="3">
        <f t="shared" si="0"/>
        <v>-1.6287878787878851E-2</v>
      </c>
      <c r="H68" s="3">
        <f>+$L$4+$L$3*F68</f>
        <v>-7.3473091293564784E-3</v>
      </c>
      <c r="I68" s="4">
        <f t="shared" si="1"/>
        <v>-8.9405696585223727E-3</v>
      </c>
      <c r="J68" s="3">
        <f>+IF(I68&gt;ABS($I$4*$I$5),"",G68)</f>
        <v>-1.6287878787878851E-2</v>
      </c>
    </row>
    <row r="69" spans="2:10" x14ac:dyDescent="0.3">
      <c r="B69" s="1" t="s">
        <v>136</v>
      </c>
      <c r="C69" s="1">
        <v>0.26400000000000001</v>
      </c>
      <c r="D69" s="1">
        <v>16491.62</v>
      </c>
      <c r="F69" s="3">
        <f>+D69/D70-1</f>
        <v>9.1281078961769069E-4</v>
      </c>
      <c r="G69" s="3">
        <f t="shared" si="0"/>
        <v>-2.0044543429843964E-2</v>
      </c>
      <c r="H69" s="3">
        <f>+$L$4+$L$3*F69</f>
        <v>-2.7252180206060739E-3</v>
      </c>
      <c r="I69" s="4">
        <f t="shared" si="1"/>
        <v>-1.731932540923789E-2</v>
      </c>
      <c r="J69" s="3">
        <f>+IF(I69&gt;ABS($I$4*$I$5),"",G69)</f>
        <v>-2.0044543429843964E-2</v>
      </c>
    </row>
    <row r="70" spans="2:10" x14ac:dyDescent="0.3">
      <c r="B70" s="1" t="s">
        <v>137</v>
      </c>
      <c r="C70" s="1">
        <v>0.26939999999999997</v>
      </c>
      <c r="D70" s="1">
        <v>16476.580000000002</v>
      </c>
      <c r="F70" s="3">
        <f>+D70/D71-1</f>
        <v>1.0336018719623974E-2</v>
      </c>
      <c r="G70" s="3">
        <f t="shared" si="0"/>
        <v>1.2781954887217895E-2</v>
      </c>
      <c r="H70" s="3">
        <f>+$L$4+$L$3*F70</f>
        <v>4.3582619592321629E-3</v>
      </c>
      <c r="I70" s="4">
        <f t="shared" si="1"/>
        <v>8.4236929279857316E-3</v>
      </c>
      <c r="J70" s="3">
        <f>+IF(I70&gt;ABS($I$4*$I$5),"",G70)</f>
        <v>1.2781954887217895E-2</v>
      </c>
    </row>
    <row r="71" spans="2:10" x14ac:dyDescent="0.3">
      <c r="B71" s="1" t="s">
        <v>138</v>
      </c>
      <c r="C71" s="1">
        <v>0.26600000000000001</v>
      </c>
      <c r="D71" s="1">
        <v>16308.02</v>
      </c>
      <c r="F71" s="3">
        <f>+D71/D72-1</f>
        <v>2.0935298437072536E-3</v>
      </c>
      <c r="G71" s="3">
        <f t="shared" si="0"/>
        <v>-4.1183077499064025E-3</v>
      </c>
      <c r="H71" s="3">
        <f>+$L$4+$L$3*F71</f>
        <v>-1.837664668968275E-3</v>
      </c>
      <c r="I71" s="4">
        <f t="shared" si="1"/>
        <v>-2.2806430809381275E-3</v>
      </c>
      <c r="J71" s="3">
        <f>+IF(I71&gt;ABS($I$4*$I$5),"",G71)</f>
        <v>-4.1183077499064025E-3</v>
      </c>
    </row>
    <row r="72" spans="2:10" x14ac:dyDescent="0.3">
      <c r="B72" s="1" t="s">
        <v>139</v>
      </c>
      <c r="C72" s="1">
        <v>0.2671</v>
      </c>
      <c r="D72" s="1">
        <v>16273.95</v>
      </c>
      <c r="F72" s="3">
        <f>+D72/D73-1</f>
        <v>-7.7464788732394263E-3</v>
      </c>
      <c r="G72" s="3">
        <f t="shared" si="0"/>
        <v>5.2691004892737592E-3</v>
      </c>
      <c r="H72" s="3">
        <f>+$L$4+$L$3*F72</f>
        <v>-9.2344562144434962E-3</v>
      </c>
      <c r="I72" s="4">
        <f t="shared" si="1"/>
        <v>1.4503556703717255E-2</v>
      </c>
      <c r="J72" s="3">
        <f>+IF(I72&gt;ABS($I$4*$I$5),"",G72)</f>
        <v>5.2691004892737592E-3</v>
      </c>
    </row>
    <row r="73" spans="2:10" x14ac:dyDescent="0.3">
      <c r="B73" s="1" t="s">
        <v>140</v>
      </c>
      <c r="C73" s="1">
        <v>0.26569999999999999</v>
      </c>
      <c r="D73" s="1">
        <v>16401</v>
      </c>
      <c r="F73" s="3">
        <f>+D73/D74-1</f>
        <v>3.8081178643691871E-3</v>
      </c>
      <c r="G73" s="3">
        <f t="shared" ref="G73:G136" si="2">+C73/C74-1</f>
        <v>-1.4100185528757025E-2</v>
      </c>
      <c r="H73" s="3">
        <f>+$L$4+$L$3*F73</f>
        <v>-5.4879892300980972E-4</v>
      </c>
      <c r="I73" s="4">
        <f t="shared" ref="I73:I136" si="3">+G73-H73</f>
        <v>-1.3551386605747215E-2</v>
      </c>
      <c r="J73" s="3">
        <f t="shared" ref="J73:J136" si="4">+IF(I73&gt;ABS($I$4*$I$5),"",G73)</f>
        <v>-1.4100185528757025E-2</v>
      </c>
    </row>
    <row r="74" spans="2:10" x14ac:dyDescent="0.3">
      <c r="B74" s="1" t="s">
        <v>141</v>
      </c>
      <c r="C74" s="1">
        <v>0.26950000000000002</v>
      </c>
      <c r="D74" s="1">
        <v>16338.78</v>
      </c>
      <c r="F74" s="3">
        <f>+D74/D75-1</f>
        <v>7.1858273317877419E-3</v>
      </c>
      <c r="G74" s="3">
        <f t="shared" si="2"/>
        <v>1.4864362690449884E-3</v>
      </c>
      <c r="H74" s="3">
        <f>+$L$4+$L$3*F74</f>
        <v>1.990244847210111E-3</v>
      </c>
      <c r="I74" s="4">
        <f t="shared" si="3"/>
        <v>-5.0380857816512267E-4</v>
      </c>
      <c r="J74" s="3">
        <f t="shared" si="4"/>
        <v>1.4864362690449884E-3</v>
      </c>
    </row>
    <row r="75" spans="2:10" x14ac:dyDescent="0.3">
      <c r="B75" s="1" t="s">
        <v>142</v>
      </c>
      <c r="C75" s="1">
        <v>0.26910000000000001</v>
      </c>
      <c r="D75" s="1">
        <v>16222.21</v>
      </c>
      <c r="F75" s="3">
        <f>+D75/D76-1</f>
        <v>5.4230909635191171E-3</v>
      </c>
      <c r="G75" s="3">
        <f t="shared" si="2"/>
        <v>0</v>
      </c>
      <c r="H75" s="3">
        <f>+$L$4+$L$3*F75</f>
        <v>6.6518570948234526E-4</v>
      </c>
      <c r="I75" s="4">
        <f t="shared" si="3"/>
        <v>-6.6518570948234526E-4</v>
      </c>
      <c r="J75" s="3">
        <f t="shared" si="4"/>
        <v>0</v>
      </c>
    </row>
    <row r="76" spans="2:10" x14ac:dyDescent="0.3">
      <c r="B76" s="1" t="s">
        <v>143</v>
      </c>
      <c r="C76" s="1">
        <v>0.26910000000000001</v>
      </c>
      <c r="D76" s="1">
        <v>16134.71</v>
      </c>
      <c r="F76" s="3">
        <f>+D76/D77-1</f>
        <v>-3.5677055028012772E-3</v>
      </c>
      <c r="G76" s="3">
        <f t="shared" si="2"/>
        <v>-1.0297903641044437E-2</v>
      </c>
      <c r="H76" s="3">
        <f>+$L$4+$L$3*F76</f>
        <v>-6.0932480685928891E-3</v>
      </c>
      <c r="I76" s="4">
        <f t="shared" si="3"/>
        <v>-4.2046555724515478E-3</v>
      </c>
      <c r="J76" s="3">
        <f t="shared" si="4"/>
        <v>-1.0297903641044437E-2</v>
      </c>
    </row>
    <row r="77" spans="2:10" x14ac:dyDescent="0.3">
      <c r="B77" s="1" t="s">
        <v>144</v>
      </c>
      <c r="C77" s="1">
        <v>0.27189999999999998</v>
      </c>
      <c r="D77" s="1">
        <v>16192.48</v>
      </c>
      <c r="F77" s="3">
        <f>+D77/D78-1</f>
        <v>-1.5824623590820819E-2</v>
      </c>
      <c r="G77" s="3">
        <f t="shared" si="2"/>
        <v>-2.684323550465284E-2</v>
      </c>
      <c r="H77" s="3">
        <f>+$L$4+$L$3*F77</f>
        <v>-1.5306844386948317E-2</v>
      </c>
      <c r="I77" s="4">
        <f t="shared" si="3"/>
        <v>-1.1536391117704523E-2</v>
      </c>
      <c r="J77" s="3">
        <f t="shared" si="4"/>
        <v>-2.684323550465284E-2</v>
      </c>
    </row>
    <row r="78" spans="2:10" x14ac:dyDescent="0.3">
      <c r="B78" s="1" t="s">
        <v>145</v>
      </c>
      <c r="C78" s="1">
        <v>0.27939999999999998</v>
      </c>
      <c r="D78" s="1">
        <v>16452.84</v>
      </c>
      <c r="F78" s="3">
        <f>+D78/D79-1</f>
        <v>-1.1110316396086173E-2</v>
      </c>
      <c r="G78" s="3">
        <f t="shared" si="2"/>
        <v>-5.3399786400853966E-3</v>
      </c>
      <c r="H78" s="3">
        <f>+$L$4+$L$3*F78</f>
        <v>-1.1763072363583026E-2</v>
      </c>
      <c r="I78" s="4">
        <f t="shared" si="3"/>
        <v>6.4230937234976294E-3</v>
      </c>
      <c r="J78" s="3">
        <f t="shared" si="4"/>
        <v>-5.3399786400853966E-3</v>
      </c>
    </row>
    <row r="79" spans="2:10" x14ac:dyDescent="0.3">
      <c r="B79" s="1" t="s">
        <v>146</v>
      </c>
      <c r="C79" s="1">
        <v>0.28089999999999998</v>
      </c>
      <c r="D79" s="1">
        <v>16637.689999999999</v>
      </c>
      <c r="F79" s="3">
        <f>+D79/D80-1</f>
        <v>1.7606921666415865E-2</v>
      </c>
      <c r="G79" s="3">
        <f t="shared" si="2"/>
        <v>3.214285714285614E-3</v>
      </c>
      <c r="H79" s="3">
        <f>+$L$4+$L$3*F79</f>
        <v>9.8238418171216896E-3</v>
      </c>
      <c r="I79" s="4">
        <f t="shared" si="3"/>
        <v>-6.6095561028360755E-3</v>
      </c>
      <c r="J79" s="3">
        <f t="shared" si="4"/>
        <v>3.214285714285614E-3</v>
      </c>
    </row>
    <row r="80" spans="2:10" x14ac:dyDescent="0.3">
      <c r="B80" s="1" t="s">
        <v>147</v>
      </c>
      <c r="C80" s="1">
        <v>0.28000000000000003</v>
      </c>
      <c r="D80" s="1">
        <v>16349.82</v>
      </c>
      <c r="F80" s="3">
        <f>+D80/D81-1</f>
        <v>8.8060171159554113E-3</v>
      </c>
      <c r="G80" s="3">
        <f t="shared" si="2"/>
        <v>-1.4084507042253391E-2</v>
      </c>
      <c r="H80" s="3">
        <f>+$L$4+$L$3*F80</f>
        <v>3.2081508920449365E-3</v>
      </c>
      <c r="I80" s="4">
        <f t="shared" si="3"/>
        <v>-1.7292657934298329E-2</v>
      </c>
      <c r="J80" s="3">
        <f t="shared" si="4"/>
        <v>-1.4084507042253391E-2</v>
      </c>
    </row>
    <row r="81" spans="2:10" x14ac:dyDescent="0.3">
      <c r="B81" s="1" t="s">
        <v>148</v>
      </c>
      <c r="C81" s="1">
        <v>0.28399999999999997</v>
      </c>
      <c r="D81" s="1">
        <v>16207.1</v>
      </c>
      <c r="F81" s="3">
        <f>+D81/D82-1</f>
        <v>-1.1717601891792606E-2</v>
      </c>
      <c r="G81" s="3">
        <f t="shared" si="2"/>
        <v>-2.5728987993138941E-2</v>
      </c>
      <c r="H81" s="3">
        <f>+$L$4+$L$3*F81</f>
        <v>-1.221957238807944E-2</v>
      </c>
      <c r="I81" s="4">
        <f t="shared" si="3"/>
        <v>-1.3509415605059501E-2</v>
      </c>
      <c r="J81" s="3">
        <f t="shared" si="4"/>
        <v>-2.5728987993138941E-2</v>
      </c>
    </row>
    <row r="82" spans="2:10" x14ac:dyDescent="0.3">
      <c r="B82" s="1" t="s">
        <v>149</v>
      </c>
      <c r="C82" s="1">
        <v>0.29149999999999998</v>
      </c>
      <c r="D82" s="1">
        <v>16399.259999999998</v>
      </c>
      <c r="F82" s="3">
        <f>+D82/D83-1</f>
        <v>1.2790140413632134E-2</v>
      </c>
      <c r="G82" s="3">
        <f t="shared" si="2"/>
        <v>1.8874519398811573E-2</v>
      </c>
      <c r="H82" s="3">
        <f>+$L$4+$L$3*F82</f>
        <v>6.2030394507951569E-3</v>
      </c>
      <c r="I82" s="4">
        <f t="shared" si="3"/>
        <v>1.2671479948016416E-2</v>
      </c>
      <c r="J82" s="3">
        <f t="shared" si="4"/>
        <v>1.8874519398811573E-2</v>
      </c>
    </row>
    <row r="83" spans="2:10" x14ac:dyDescent="0.3">
      <c r="B83" s="1" t="s">
        <v>150</v>
      </c>
      <c r="C83" s="1">
        <v>0.28610000000000002</v>
      </c>
      <c r="D83" s="1">
        <v>16192.16</v>
      </c>
      <c r="F83" s="3">
        <f>+D83/D84-1</f>
        <v>-2.4300063330688015E-2</v>
      </c>
      <c r="G83" s="3">
        <f t="shared" si="2"/>
        <v>-2.6539639333106435E-2</v>
      </c>
      <c r="H83" s="3">
        <f>+$L$4+$L$3*F83</f>
        <v>-2.1677881528822641E-2</v>
      </c>
      <c r="I83" s="4">
        <f t="shared" si="3"/>
        <v>-4.8617578042837936E-3</v>
      </c>
      <c r="J83" s="3">
        <f t="shared" si="4"/>
        <v>-2.6539639333106435E-2</v>
      </c>
    </row>
    <row r="84" spans="2:10" x14ac:dyDescent="0.3">
      <c r="B84" s="1" t="s">
        <v>151</v>
      </c>
      <c r="C84" s="1">
        <v>0.29389999999999999</v>
      </c>
      <c r="D84" s="1">
        <v>16595.43</v>
      </c>
      <c r="F84" s="3">
        <f>+D84/D85-1</f>
        <v>3.3573358968312927E-3</v>
      </c>
      <c r="G84" s="3">
        <f t="shared" si="2"/>
        <v>8.5792724776938556E-3</v>
      </c>
      <c r="H84" s="3">
        <f>+$L$4+$L$3*F84</f>
        <v>-8.8765433891960536E-4</v>
      </c>
      <c r="I84" s="4">
        <f t="shared" si="3"/>
        <v>9.4669268166134614E-3</v>
      </c>
      <c r="J84" s="3">
        <f t="shared" si="4"/>
        <v>8.5792724776938556E-3</v>
      </c>
    </row>
    <row r="85" spans="2:10" x14ac:dyDescent="0.3">
      <c r="B85" s="1" t="s">
        <v>152</v>
      </c>
      <c r="C85" s="1">
        <v>0.29139999999999999</v>
      </c>
      <c r="D85" s="1">
        <v>16539.900000000001</v>
      </c>
      <c r="F85" s="3">
        <f>+D85/D86-1</f>
        <v>-4.743847350847652E-4</v>
      </c>
      <c r="G85" s="3">
        <f t="shared" si="2"/>
        <v>2.2456140350877174E-2</v>
      </c>
      <c r="H85" s="3">
        <f>+$L$4+$L$3*F85</f>
        <v>-3.7679809311072423E-3</v>
      </c>
      <c r="I85" s="4">
        <f t="shared" si="3"/>
        <v>2.6224121281984418E-2</v>
      </c>
      <c r="J85" s="3">
        <f t="shared" si="4"/>
        <v>2.2456140350877174E-2</v>
      </c>
    </row>
    <row r="86" spans="2:10" x14ac:dyDescent="0.3">
      <c r="B86" s="1" t="s">
        <v>153</v>
      </c>
      <c r="C86" s="1">
        <v>0.28499999999999998</v>
      </c>
      <c r="D86" s="1">
        <v>16547.75</v>
      </c>
      <c r="F86" s="3">
        <f>+D86/D87-1</f>
        <v>-1.7370851316011349E-2</v>
      </c>
      <c r="G86" s="3">
        <f t="shared" si="2"/>
        <v>1.0638297872340496E-2</v>
      </c>
      <c r="H86" s="3">
        <f>+$L$4+$L$3*F86</f>
        <v>-1.6469152723664671E-2</v>
      </c>
      <c r="I86" s="4">
        <f t="shared" si="3"/>
        <v>2.7107450596005167E-2</v>
      </c>
      <c r="J86" s="3">
        <f t="shared" si="4"/>
        <v>1.0638297872340496E-2</v>
      </c>
    </row>
    <row r="87" spans="2:10" x14ac:dyDescent="0.3">
      <c r="B87" s="1" t="s">
        <v>154</v>
      </c>
      <c r="C87" s="1">
        <v>0.28199999999999997</v>
      </c>
      <c r="D87" s="1">
        <v>16840.28</v>
      </c>
      <c r="F87" s="3">
        <f>+D87/D88-1</f>
        <v>-1.8430354012011874E-2</v>
      </c>
      <c r="G87" s="3">
        <f t="shared" si="2"/>
        <v>-3.490759753593442E-2</v>
      </c>
      <c r="H87" s="3">
        <f>+$L$4+$L$3*F87</f>
        <v>-1.7265587036846525E-2</v>
      </c>
      <c r="I87" s="4">
        <f t="shared" si="3"/>
        <v>-1.7642010499087896E-2</v>
      </c>
      <c r="J87" s="3">
        <f t="shared" si="4"/>
        <v>-3.490759753593442E-2</v>
      </c>
    </row>
    <row r="88" spans="2:10" x14ac:dyDescent="0.3">
      <c r="B88" s="1" t="s">
        <v>155</v>
      </c>
      <c r="C88" s="1">
        <v>0.29220000000000002</v>
      </c>
      <c r="D88" s="1">
        <v>17156.48</v>
      </c>
      <c r="F88" s="3">
        <f>+D88/D89-1</f>
        <v>-1.2618174891069311E-2</v>
      </c>
      <c r="G88" s="3">
        <f t="shared" si="2"/>
        <v>-3.2450331125827736E-2</v>
      </c>
      <c r="H88" s="3">
        <f>+$L$4+$L$3*F88</f>
        <v>-1.2896538327719399E-2</v>
      </c>
      <c r="I88" s="4">
        <f t="shared" si="3"/>
        <v>-1.9553792798108337E-2</v>
      </c>
      <c r="J88" s="3">
        <f t="shared" si="4"/>
        <v>-3.2450331125827736E-2</v>
      </c>
    </row>
    <row r="89" spans="2:10" hidden="1" x14ac:dyDescent="0.3">
      <c r="B89" s="1" t="s">
        <v>156</v>
      </c>
      <c r="C89" s="1">
        <v>0.30199999999999999</v>
      </c>
      <c r="D89" s="1">
        <v>17375.73</v>
      </c>
      <c r="F89" s="3">
        <f>+D89/D90-1</f>
        <v>4.7933133019215646E-3</v>
      </c>
      <c r="G89" s="3">
        <f t="shared" si="2"/>
        <v>9.8181818181818148E-2</v>
      </c>
      <c r="H89" s="3">
        <f>+$L$4+$L$3*F89</f>
        <v>1.9177819361183152E-4</v>
      </c>
      <c r="I89" s="4">
        <f t="shared" si="3"/>
        <v>9.7990039988206323E-2</v>
      </c>
      <c r="J89" s="3" t="str">
        <f t="shared" si="4"/>
        <v/>
      </c>
    </row>
    <row r="90" spans="2:10" x14ac:dyDescent="0.3">
      <c r="B90" s="1" t="s">
        <v>157</v>
      </c>
      <c r="C90" s="1">
        <v>0.27500000000000002</v>
      </c>
      <c r="D90" s="1">
        <v>17292.84</v>
      </c>
      <c r="F90" s="3">
        <f>+D90/D91-1</f>
        <v>1.4089958287812454E-2</v>
      </c>
      <c r="G90" s="3">
        <f t="shared" si="2"/>
        <v>-6.1438380917960833E-3</v>
      </c>
      <c r="H90" s="3">
        <f>+$L$4+$L$3*F90</f>
        <v>7.1801200753108946E-3</v>
      </c>
      <c r="I90" s="4">
        <f t="shared" si="3"/>
        <v>-1.3323958167106978E-2</v>
      </c>
      <c r="J90" s="3">
        <f t="shared" si="4"/>
        <v>-6.1438380917960833E-3</v>
      </c>
    </row>
    <row r="91" spans="2:10" x14ac:dyDescent="0.3">
      <c r="B91" s="1" t="s">
        <v>158</v>
      </c>
      <c r="C91" s="1">
        <v>0.2767</v>
      </c>
      <c r="D91" s="1">
        <v>17052.57</v>
      </c>
      <c r="F91" s="3">
        <f>+D91/D92-1</f>
        <v>-8.0201553886927179E-3</v>
      </c>
      <c r="G91" s="3">
        <f t="shared" si="2"/>
        <v>1.3181984621017939E-2</v>
      </c>
      <c r="H91" s="3">
        <f>+$L$4+$L$3*F91</f>
        <v>-9.4401804362334307E-3</v>
      </c>
      <c r="I91" s="4">
        <f t="shared" si="3"/>
        <v>2.262216505725137E-2</v>
      </c>
      <c r="J91" s="3">
        <f t="shared" si="4"/>
        <v>1.3181984621017939E-2</v>
      </c>
    </row>
    <row r="92" spans="2:10" x14ac:dyDescent="0.3">
      <c r="B92" s="1" t="s">
        <v>159</v>
      </c>
      <c r="C92" s="1">
        <v>0.27310000000000001</v>
      </c>
      <c r="D92" s="1">
        <v>17190.439999999999</v>
      </c>
      <c r="F92" s="3">
        <f>+D92/D93-1</f>
        <v>3.8058880696456576E-4</v>
      </c>
      <c r="G92" s="3">
        <f t="shared" si="2"/>
        <v>-6.5478355765732354E-3</v>
      </c>
      <c r="H92" s="3">
        <f>+$L$4+$L$3*F92</f>
        <v>-3.1252923675753768E-3</v>
      </c>
      <c r="I92" s="4">
        <f t="shared" si="3"/>
        <v>-3.4225432089978586E-3</v>
      </c>
      <c r="J92" s="3">
        <f t="shared" si="4"/>
        <v>-6.5478355765732354E-3</v>
      </c>
    </row>
    <row r="93" spans="2:10" x14ac:dyDescent="0.3">
      <c r="B93" s="1" t="s">
        <v>160</v>
      </c>
      <c r="C93" s="1">
        <v>0.27489999999999998</v>
      </c>
      <c r="D93" s="1">
        <v>17183.900000000001</v>
      </c>
      <c r="F93" s="3">
        <f>+D93/D94-1</f>
        <v>1.540008792621772E-2</v>
      </c>
      <c r="G93" s="3">
        <f t="shared" si="2"/>
        <v>-3.6245016310257894E-3</v>
      </c>
      <c r="H93" s="3">
        <f>+$L$4+$L$3*F93</f>
        <v>8.1649521127198608E-3</v>
      </c>
      <c r="I93" s="4">
        <f t="shared" si="3"/>
        <v>-1.178945374374565E-2</v>
      </c>
      <c r="J93" s="3">
        <f t="shared" si="4"/>
        <v>-3.6245016310257894E-3</v>
      </c>
    </row>
    <row r="94" spans="2:10" x14ac:dyDescent="0.3">
      <c r="B94" s="1" t="s">
        <v>161</v>
      </c>
      <c r="C94" s="1">
        <v>0.27589999999999998</v>
      </c>
      <c r="D94" s="1">
        <v>16923.28</v>
      </c>
      <c r="F94" s="3">
        <f>+D94/D95-1</f>
        <v>-1.1863040314271656E-3</v>
      </c>
      <c r="G94" s="3">
        <f t="shared" si="2"/>
        <v>0</v>
      </c>
      <c r="H94" s="3">
        <f>+$L$4+$L$3*F94</f>
        <v>-4.3031347895766004E-3</v>
      </c>
      <c r="I94" s="4">
        <f t="shared" si="3"/>
        <v>4.3031347895766004E-3</v>
      </c>
      <c r="J94" s="3">
        <f t="shared" si="4"/>
        <v>0</v>
      </c>
    </row>
    <row r="95" spans="2:10" x14ac:dyDescent="0.3">
      <c r="B95" s="1" t="s">
        <v>162</v>
      </c>
      <c r="C95" s="1">
        <v>0.27589999999999998</v>
      </c>
      <c r="D95" s="1">
        <v>16943.38</v>
      </c>
      <c r="F95" s="3">
        <f>+D95/D96-1</f>
        <v>3.0761179344307443E-3</v>
      </c>
      <c r="G95" s="3">
        <f t="shared" si="2"/>
        <v>0</v>
      </c>
      <c r="H95" s="3">
        <f>+$L$4+$L$3*F95</f>
        <v>-1.099047510059559E-3</v>
      </c>
      <c r="I95" s="4">
        <f t="shared" si="3"/>
        <v>1.099047510059559E-3</v>
      </c>
      <c r="J95" s="3">
        <f t="shared" si="4"/>
        <v>0</v>
      </c>
    </row>
    <row r="96" spans="2:10" x14ac:dyDescent="0.3">
      <c r="B96" s="1" t="s">
        <v>163</v>
      </c>
      <c r="C96" s="1">
        <v>0.27589999999999998</v>
      </c>
      <c r="D96" s="1">
        <v>16891.419999999998</v>
      </c>
      <c r="F96" s="3">
        <f>+D96/D97-1</f>
        <v>1.4181740019044931E-2</v>
      </c>
      <c r="G96" s="3">
        <f t="shared" si="2"/>
        <v>-2.1699819168174983E-3</v>
      </c>
      <c r="H96" s="3">
        <f>+$L$4+$L$3*F96</f>
        <v>7.2491129342745521E-3</v>
      </c>
      <c r="I96" s="4">
        <f t="shared" si="3"/>
        <v>-9.4190948510920504E-3</v>
      </c>
      <c r="J96" s="3">
        <f t="shared" si="4"/>
        <v>-2.1699819168174983E-3</v>
      </c>
    </row>
    <row r="97" spans="2:10" x14ac:dyDescent="0.3">
      <c r="B97" s="1" t="s">
        <v>164</v>
      </c>
      <c r="C97" s="1">
        <v>0.27650000000000002</v>
      </c>
      <c r="D97" s="1">
        <v>16655.22</v>
      </c>
      <c r="F97" s="3">
        <f>+D97/D98-1</f>
        <v>-1.1206964620615434E-2</v>
      </c>
      <c r="G97" s="3">
        <f t="shared" si="2"/>
        <v>-1.8050541516245744E-3</v>
      </c>
      <c r="H97" s="3">
        <f>+$L$4+$L$3*F97</f>
        <v>-1.1835723393744417E-2</v>
      </c>
      <c r="I97" s="4">
        <f t="shared" si="3"/>
        <v>1.0030669242119842E-2</v>
      </c>
      <c r="J97" s="3">
        <f t="shared" si="4"/>
        <v>-1.8050541516245744E-3</v>
      </c>
    </row>
    <row r="98" spans="2:10" x14ac:dyDescent="0.3">
      <c r="B98" s="1" t="s">
        <v>165</v>
      </c>
      <c r="C98" s="1">
        <v>0.27700000000000002</v>
      </c>
      <c r="D98" s="1">
        <v>16843.990000000002</v>
      </c>
      <c r="F98" s="3">
        <f>+D98/D99-1</f>
        <v>7.9715010310710266E-3</v>
      </c>
      <c r="G98" s="3">
        <f t="shared" si="2"/>
        <v>0</v>
      </c>
      <c r="H98" s="3">
        <f>+$L$4+$L$3*F98</f>
        <v>2.5808403175527545E-3</v>
      </c>
      <c r="I98" s="4">
        <f t="shared" si="3"/>
        <v>-2.5808403175527545E-3</v>
      </c>
      <c r="J98" s="3">
        <f t="shared" si="4"/>
        <v>0</v>
      </c>
    </row>
    <row r="99" spans="2:10" x14ac:dyDescent="0.3">
      <c r="B99" s="1" t="s">
        <v>166</v>
      </c>
      <c r="C99" s="1">
        <v>0.27700000000000002</v>
      </c>
      <c r="D99" s="1">
        <v>16710.78</v>
      </c>
      <c r="F99" s="3">
        <f>+D99/D100-1</f>
        <v>-1.0706485993358994E-2</v>
      </c>
      <c r="G99" s="3">
        <f t="shared" si="2"/>
        <v>-3.2385750269879887E-3</v>
      </c>
      <c r="H99" s="3">
        <f>+$L$4+$L$3*F99</f>
        <v>-1.1459510710883077E-2</v>
      </c>
      <c r="I99" s="4">
        <f t="shared" si="3"/>
        <v>8.2209356838950885E-3</v>
      </c>
      <c r="J99" s="3">
        <f t="shared" si="4"/>
        <v>-3.2385750269879887E-3</v>
      </c>
    </row>
    <row r="100" spans="2:10" x14ac:dyDescent="0.3">
      <c r="B100" s="1" t="s">
        <v>167</v>
      </c>
      <c r="C100" s="1">
        <v>0.27789999999999998</v>
      </c>
      <c r="D100" s="1">
        <v>16891.63</v>
      </c>
      <c r="F100" s="3">
        <f>+D100/D101-1</f>
        <v>6.7695590369560854E-3</v>
      </c>
      <c r="G100" s="3">
        <f t="shared" si="2"/>
        <v>1.0545454545454414E-2</v>
      </c>
      <c r="H100" s="3">
        <f>+$L$4+$L$3*F100</f>
        <v>1.6773335589754389E-3</v>
      </c>
      <c r="I100" s="4">
        <f t="shared" si="3"/>
        <v>8.8681209864789751E-3</v>
      </c>
      <c r="J100" s="3">
        <f t="shared" si="4"/>
        <v>1.0545454545454414E-2</v>
      </c>
    </row>
    <row r="101" spans="2:10" x14ac:dyDescent="0.3">
      <c r="B101" s="1" t="s">
        <v>168</v>
      </c>
      <c r="C101" s="1">
        <v>0.27500000000000002</v>
      </c>
      <c r="D101" s="1">
        <v>16778.05</v>
      </c>
      <c r="F101" s="3">
        <f>+D101/D102-1</f>
        <v>2.4980542655264726E-2</v>
      </c>
      <c r="G101" s="3">
        <f t="shared" si="2"/>
        <v>1.8518518518518601E-2</v>
      </c>
      <c r="H101" s="3">
        <f>+$L$4+$L$3*F101</f>
        <v>1.536663542216433E-2</v>
      </c>
      <c r="I101" s="4">
        <f t="shared" si="3"/>
        <v>3.1518830963542712E-3</v>
      </c>
      <c r="J101" s="3">
        <f t="shared" si="4"/>
        <v>1.8518518518518601E-2</v>
      </c>
    </row>
    <row r="102" spans="2:10" x14ac:dyDescent="0.3">
      <c r="B102" s="1" t="s">
        <v>169</v>
      </c>
      <c r="C102" s="1">
        <v>0.27</v>
      </c>
      <c r="D102" s="1">
        <v>16369.14</v>
      </c>
      <c r="F102" s="3">
        <f>+D102/D103-1</f>
        <v>3.6223042711063247E-3</v>
      </c>
      <c r="G102" s="3">
        <f t="shared" si="2"/>
        <v>0</v>
      </c>
      <c r="H102" s="3">
        <f>+$L$4+$L$3*F102</f>
        <v>-6.8847607729058272E-4</v>
      </c>
      <c r="I102" s="4">
        <f t="shared" si="3"/>
        <v>6.8847607729058272E-4</v>
      </c>
      <c r="J102" s="3">
        <f t="shared" si="4"/>
        <v>0</v>
      </c>
    </row>
    <row r="103" spans="2:10" x14ac:dyDescent="0.3">
      <c r="B103" s="1" t="s">
        <v>170</v>
      </c>
      <c r="C103" s="1">
        <v>0.27</v>
      </c>
      <c r="D103" s="1">
        <v>16310.06</v>
      </c>
      <c r="F103" s="3">
        <f>+D103/D104-1</f>
        <v>-2.1802156465498213E-2</v>
      </c>
      <c r="G103" s="3">
        <f t="shared" si="2"/>
        <v>-3.6900369003689537E-3</v>
      </c>
      <c r="H103" s="3">
        <f>+$L$4+$L$3*F103</f>
        <v>-1.9800190470480403E-2</v>
      </c>
      <c r="I103" s="4">
        <f t="shared" si="3"/>
        <v>1.611015357011145E-2</v>
      </c>
      <c r="J103" s="3">
        <f t="shared" si="4"/>
        <v>-3.6900369003689537E-3</v>
      </c>
    </row>
    <row r="104" spans="2:10" x14ac:dyDescent="0.3">
      <c r="B104" s="1" t="s">
        <v>171</v>
      </c>
      <c r="C104" s="1">
        <v>0.27100000000000002</v>
      </c>
      <c r="D104" s="1">
        <v>16673.580000000002</v>
      </c>
      <c r="F104" s="3">
        <f>+D104/D105-1</f>
        <v>8.7861106607067807E-3</v>
      </c>
      <c r="G104" s="3">
        <f t="shared" si="2"/>
        <v>1.848428835489857E-3</v>
      </c>
      <c r="H104" s="3">
        <f>+$L$4+$L$3*F104</f>
        <v>3.1931870943371289E-3</v>
      </c>
      <c r="I104" s="4">
        <f t="shared" si="3"/>
        <v>-1.3447582588472719E-3</v>
      </c>
      <c r="J104" s="3">
        <f t="shared" si="4"/>
        <v>1.848428835489857E-3</v>
      </c>
    </row>
    <row r="105" spans="2:10" x14ac:dyDescent="0.3">
      <c r="B105" s="1" t="s">
        <v>172</v>
      </c>
      <c r="C105" s="1">
        <v>0.27050000000000002</v>
      </c>
      <c r="D105" s="1">
        <v>16528.36</v>
      </c>
      <c r="F105" s="3">
        <f>+D105/D106-1</f>
        <v>-1.5756602766873629E-2</v>
      </c>
      <c r="G105" s="3">
        <f t="shared" si="2"/>
        <v>-4.782928623988103E-3</v>
      </c>
      <c r="H105" s="3">
        <f>+$L$4+$L$3*F105</f>
        <v>-1.5255712739613257E-2</v>
      </c>
      <c r="I105" s="4">
        <f t="shared" si="3"/>
        <v>1.0472784115625154E-2</v>
      </c>
      <c r="J105" s="3">
        <f t="shared" si="4"/>
        <v>-4.782928623988103E-3</v>
      </c>
    </row>
    <row r="106" spans="2:10" x14ac:dyDescent="0.3">
      <c r="B106" s="1" t="s">
        <v>173</v>
      </c>
      <c r="C106" s="1">
        <v>0.27179999999999999</v>
      </c>
      <c r="D106" s="1">
        <v>16792.96</v>
      </c>
      <c r="F106" s="3">
        <f>+D106/D107-1</f>
        <v>-1.2052714964204458E-2</v>
      </c>
      <c r="G106" s="3">
        <f t="shared" si="2"/>
        <v>-1.9480519480519543E-2</v>
      </c>
      <c r="H106" s="3">
        <f>+$L$4+$L$3*F106</f>
        <v>-1.2471478825573264E-2</v>
      </c>
      <c r="I106" s="4">
        <f t="shared" si="3"/>
        <v>-7.0090406549462789E-3</v>
      </c>
      <c r="J106" s="3">
        <f t="shared" si="4"/>
        <v>-1.9480519480519543E-2</v>
      </c>
    </row>
    <row r="107" spans="2:10" x14ac:dyDescent="0.3">
      <c r="B107" s="1" t="s">
        <v>174</v>
      </c>
      <c r="C107" s="1">
        <v>0.2772</v>
      </c>
      <c r="D107" s="1">
        <v>16997.830000000002</v>
      </c>
      <c r="F107" s="3">
        <f>+D107/D108-1</f>
        <v>0</v>
      </c>
      <c r="G107" s="3">
        <f t="shared" si="2"/>
        <v>0</v>
      </c>
      <c r="H107" s="3">
        <f>+$L$4+$L$3*F107</f>
        <v>-3.4113831781261554E-3</v>
      </c>
      <c r="I107" s="4">
        <f t="shared" si="3"/>
        <v>3.4113831781261554E-3</v>
      </c>
      <c r="J107" s="3">
        <f t="shared" si="4"/>
        <v>0</v>
      </c>
    </row>
    <row r="108" spans="2:10" x14ac:dyDescent="0.3">
      <c r="B108" s="1" t="s">
        <v>175</v>
      </c>
      <c r="C108" s="1">
        <v>0.2772</v>
      </c>
      <c r="D108" s="1">
        <v>16997.830000000002</v>
      </c>
      <c r="F108" s="3">
        <f>+D108/D109-1</f>
        <v>1.6582506810673969E-3</v>
      </c>
      <c r="G108" s="3">
        <f t="shared" si="2"/>
        <v>1.3528336380255856E-2</v>
      </c>
      <c r="H108" s="3">
        <f>+$L$4+$L$3*F108</f>
        <v>-2.1648665366445748E-3</v>
      </c>
      <c r="I108" s="4">
        <f t="shared" si="3"/>
        <v>1.569320291690043E-2</v>
      </c>
      <c r="J108" s="3">
        <f t="shared" si="4"/>
        <v>1.3528336380255856E-2</v>
      </c>
    </row>
    <row r="109" spans="2:10" x14ac:dyDescent="0.3">
      <c r="B109" t="s">
        <v>176</v>
      </c>
      <c r="C109">
        <v>0.27350000000000002</v>
      </c>
      <c r="D109">
        <v>16969.689999999999</v>
      </c>
      <c r="F109" s="3">
        <f>+D109/D110-1</f>
        <v>1.060890745642884E-2</v>
      </c>
      <c r="G109" s="3">
        <f t="shared" si="2"/>
        <v>1.109057301293892E-2</v>
      </c>
      <c r="H109" s="3">
        <f>+$L$4+$L$3*F109</f>
        <v>4.5633940032492933E-3</v>
      </c>
      <c r="I109" s="4">
        <f t="shared" si="3"/>
        <v>6.5271790096896268E-3</v>
      </c>
      <c r="J109" s="3">
        <f t="shared" si="4"/>
        <v>1.109057301293892E-2</v>
      </c>
    </row>
    <row r="110" spans="2:10" x14ac:dyDescent="0.3">
      <c r="B110" t="s">
        <v>177</v>
      </c>
      <c r="C110">
        <v>0.27050000000000002</v>
      </c>
      <c r="D110">
        <v>16791.55</v>
      </c>
      <c r="F110" s="3">
        <f>+D110/D111-1</f>
        <v>-2.7327707437541093E-4</v>
      </c>
      <c r="G110" s="3">
        <f t="shared" si="2"/>
        <v>-1.6005820298290119E-2</v>
      </c>
      <c r="H110" s="3">
        <f>+$L$4+$L$3*F110</f>
        <v>-3.6168071377442996E-3</v>
      </c>
      <c r="I110" s="4">
        <f t="shared" si="3"/>
        <v>-1.2389013160545819E-2</v>
      </c>
      <c r="J110" s="3">
        <f t="shared" si="4"/>
        <v>-1.6005820298290119E-2</v>
      </c>
    </row>
    <row r="111" spans="2:10" x14ac:dyDescent="0.3">
      <c r="B111" t="s">
        <v>178</v>
      </c>
      <c r="C111">
        <v>0.27489999999999998</v>
      </c>
      <c r="D111">
        <v>16796.14</v>
      </c>
      <c r="F111" s="3">
        <f>+D111/D112-1</f>
        <v>3.1247349768450672E-3</v>
      </c>
      <c r="G111" s="3">
        <f t="shared" si="2"/>
        <v>-1.0901162790698526E-3</v>
      </c>
      <c r="H111" s="3">
        <f>+$L$4+$L$3*F111</f>
        <v>-1.0625017976887007E-3</v>
      </c>
      <c r="I111" s="4">
        <f t="shared" si="3"/>
        <v>-2.7614481381151978E-5</v>
      </c>
      <c r="J111" s="3">
        <f t="shared" si="4"/>
        <v>-1.0901162790698526E-3</v>
      </c>
    </row>
    <row r="112" spans="2:10" x14ac:dyDescent="0.3">
      <c r="B112" t="s">
        <v>179</v>
      </c>
      <c r="C112">
        <v>0.2752</v>
      </c>
      <c r="D112">
        <v>16743.82</v>
      </c>
      <c r="F112" s="3">
        <f>+D112/D113-1</f>
        <v>7.0695308872459339E-3</v>
      </c>
      <c r="G112" s="3">
        <f t="shared" si="2"/>
        <v>1.1764705882352899E-2</v>
      </c>
      <c r="H112" s="3">
        <f>+$L$4+$L$3*F112</f>
        <v>1.902824136263566E-3</v>
      </c>
      <c r="I112" s="4">
        <f t="shared" si="3"/>
        <v>9.8618817460893338E-3</v>
      </c>
      <c r="J112" s="3">
        <f t="shared" si="4"/>
        <v>1.1764705882352899E-2</v>
      </c>
    </row>
    <row r="113" spans="2:10" x14ac:dyDescent="0.3">
      <c r="B113" t="s">
        <v>180</v>
      </c>
      <c r="C113">
        <v>0.27200000000000002</v>
      </c>
      <c r="D113">
        <v>16626.28</v>
      </c>
      <c r="F113" s="3">
        <f>+D113/D114-1</f>
        <v>2.4012081488457016E-2</v>
      </c>
      <c r="G113" s="3">
        <f t="shared" si="2"/>
        <v>2.4096385542168752E-2</v>
      </c>
      <c r="H113" s="3">
        <f>+$L$4+$L$3*F113</f>
        <v>1.4638637553785699E-2</v>
      </c>
      <c r="I113" s="4">
        <f t="shared" si="3"/>
        <v>9.4577479883830532E-3</v>
      </c>
      <c r="J113" s="3">
        <f t="shared" si="4"/>
        <v>2.4096385542168752E-2</v>
      </c>
    </row>
    <row r="114" spans="2:10" x14ac:dyDescent="0.3">
      <c r="B114" t="s">
        <v>181</v>
      </c>
      <c r="C114">
        <v>0.2656</v>
      </c>
      <c r="D114">
        <v>16236.41</v>
      </c>
      <c r="F114" s="3">
        <f>+D114/D115-1</f>
        <v>6.6070091209831094E-3</v>
      </c>
      <c r="G114" s="3">
        <f t="shared" si="2"/>
        <v>-8.9552238805971074E-3</v>
      </c>
      <c r="H114" s="3">
        <f>+$L$4+$L$3*F114</f>
        <v>1.5551438456557847E-3</v>
      </c>
      <c r="I114" s="4">
        <f t="shared" si="3"/>
        <v>-1.0510367726252893E-2</v>
      </c>
      <c r="J114" s="3">
        <f t="shared" si="4"/>
        <v>-8.9552238805971074E-3</v>
      </c>
    </row>
    <row r="115" spans="2:10" hidden="1" x14ac:dyDescent="0.3">
      <c r="B115" t="s">
        <v>182</v>
      </c>
      <c r="C115">
        <v>0.26800000000000002</v>
      </c>
      <c r="D115">
        <v>16129.84</v>
      </c>
      <c r="F115" s="3">
        <f>+D115/D116-1</f>
        <v>1.954856299115848E-3</v>
      </c>
      <c r="G115" s="3">
        <f t="shared" si="2"/>
        <v>3.3950617283950768E-2</v>
      </c>
      <c r="H115" s="3">
        <f>+$L$4+$L$3*F115</f>
        <v>-1.9419063756293921E-3</v>
      </c>
      <c r="I115" s="4">
        <f t="shared" si="3"/>
        <v>3.5892523659580157E-2</v>
      </c>
      <c r="J115" s="3" t="str">
        <f t="shared" si="4"/>
        <v/>
      </c>
    </row>
    <row r="116" spans="2:10" x14ac:dyDescent="0.3">
      <c r="B116" t="s">
        <v>183</v>
      </c>
      <c r="C116">
        <v>0.25919999999999999</v>
      </c>
      <c r="D116">
        <v>16098.37</v>
      </c>
      <c r="F116" s="3">
        <f>+D116/D117-1</f>
        <v>-2.7572617779826225E-2</v>
      </c>
      <c r="G116" s="3">
        <f t="shared" si="2"/>
        <v>-4.0000000000000147E-2</v>
      </c>
      <c r="H116" s="3">
        <f>+$L$4+$L$3*F116</f>
        <v>-2.4137879662747466E-2</v>
      </c>
      <c r="I116" s="4">
        <f t="shared" si="3"/>
        <v>-1.5862120337252681E-2</v>
      </c>
      <c r="J116" s="3">
        <f t="shared" si="4"/>
        <v>-4.0000000000000147E-2</v>
      </c>
    </row>
    <row r="117" spans="2:10" x14ac:dyDescent="0.3">
      <c r="B117" t="s">
        <v>184</v>
      </c>
      <c r="C117">
        <v>0.27</v>
      </c>
      <c r="D117">
        <v>16554.830000000002</v>
      </c>
      <c r="F117" s="3">
        <f>+D117/D118-1</f>
        <v>-1.7334387535718698E-2</v>
      </c>
      <c r="G117" s="3">
        <f t="shared" si="2"/>
        <v>-1.3518450858604258E-2</v>
      </c>
      <c r="H117" s="3">
        <f>+$L$4+$L$3*F117</f>
        <v>-1.6441742688821894E-2</v>
      </c>
      <c r="I117" s="4">
        <f t="shared" si="3"/>
        <v>2.9232918302176357E-3</v>
      </c>
      <c r="J117" s="3">
        <f t="shared" si="4"/>
        <v>-1.3518450858604258E-2</v>
      </c>
    </row>
    <row r="118" spans="2:10" x14ac:dyDescent="0.3">
      <c r="B118" t="s">
        <v>185</v>
      </c>
      <c r="C118">
        <v>0.2737</v>
      </c>
      <c r="D118">
        <v>16846.86</v>
      </c>
      <c r="F118" s="3">
        <f>+D118/D119-1</f>
        <v>1.96227721477924E-2</v>
      </c>
      <c r="G118" s="3">
        <f t="shared" si="2"/>
        <v>-1.3693693693693776E-2</v>
      </c>
      <c r="H118" s="3">
        <f>+$L$4+$L$3*F118</f>
        <v>1.1339168299699734E-2</v>
      </c>
      <c r="I118" s="4">
        <f t="shared" si="3"/>
        <v>-2.503286199339351E-2</v>
      </c>
      <c r="J118" s="3">
        <f t="shared" si="4"/>
        <v>-1.3693693693693776E-2</v>
      </c>
    </row>
    <row r="119" spans="2:10" x14ac:dyDescent="0.3">
      <c r="B119" t="s">
        <v>186</v>
      </c>
      <c r="C119">
        <v>0.27750000000000002</v>
      </c>
      <c r="D119">
        <v>16522.64</v>
      </c>
      <c r="F119" s="3">
        <f>+D119/D120-1</f>
        <v>-2.0184415475054562E-2</v>
      </c>
      <c r="G119" s="3">
        <f t="shared" si="2"/>
        <v>-2.3918396060499392E-2</v>
      </c>
      <c r="H119" s="3">
        <f>+$L$4+$L$3*F119</f>
        <v>-1.858412519807124E-2</v>
      </c>
      <c r="I119" s="4">
        <f t="shared" si="3"/>
        <v>-5.3342708624281518E-3</v>
      </c>
      <c r="J119" s="3">
        <f t="shared" si="4"/>
        <v>-2.3918396060499392E-2</v>
      </c>
    </row>
    <row r="120" spans="2:10" hidden="1" x14ac:dyDescent="0.3">
      <c r="B120" t="s">
        <v>187</v>
      </c>
      <c r="C120">
        <v>0.2843</v>
      </c>
      <c r="D120">
        <v>16863.009999999998</v>
      </c>
      <c r="F120" s="3">
        <f>+D120/D121-1</f>
        <v>9.9418997772655615E-3</v>
      </c>
      <c r="G120" s="3">
        <f t="shared" si="2"/>
        <v>4.1391941391941245E-2</v>
      </c>
      <c r="H120" s="3">
        <f>+$L$4+$L$3*F120</f>
        <v>4.0620004675398138E-3</v>
      </c>
      <c r="I120" s="4">
        <f t="shared" si="3"/>
        <v>3.7329940924401429E-2</v>
      </c>
      <c r="J120" s="3" t="str">
        <f t="shared" si="4"/>
        <v/>
      </c>
    </row>
    <row r="121" spans="2:10" x14ac:dyDescent="0.3">
      <c r="B121" t="s">
        <v>188</v>
      </c>
      <c r="C121">
        <v>0.27300000000000002</v>
      </c>
      <c r="D121">
        <v>16697.009999999998</v>
      </c>
      <c r="F121" s="3">
        <f>+D121/D122-1</f>
        <v>2.8995630885608747E-4</v>
      </c>
      <c r="G121" s="3">
        <f t="shared" si="2"/>
        <v>-1.0869565217391353E-2</v>
      </c>
      <c r="H121" s="3">
        <f>+$L$4+$L$3*F121</f>
        <v>-3.1934213413434115E-3</v>
      </c>
      <c r="I121" s="4">
        <f t="shared" si="3"/>
        <v>-7.6761438760479406E-3</v>
      </c>
      <c r="J121" s="3">
        <f t="shared" si="4"/>
        <v>-1.0869565217391353E-2</v>
      </c>
    </row>
    <row r="122" spans="2:10" x14ac:dyDescent="0.3">
      <c r="B122" t="s">
        <v>189</v>
      </c>
      <c r="C122">
        <v>0.27600000000000002</v>
      </c>
      <c r="D122">
        <v>16692.169999999998</v>
      </c>
      <c r="F122" s="3">
        <f>+D122/D123-1</f>
        <v>-5.1553549834403301E-3</v>
      </c>
      <c r="G122" s="3">
        <f t="shared" si="2"/>
        <v>-1.4285714285714346E-2</v>
      </c>
      <c r="H122" s="3">
        <f>+$L$4+$L$3*F122</f>
        <v>-7.2866933787930858E-3</v>
      </c>
      <c r="I122" s="4">
        <f t="shared" si="3"/>
        <v>-6.9990209069212602E-3</v>
      </c>
      <c r="J122" s="3">
        <f t="shared" si="4"/>
        <v>-1.4285714285714346E-2</v>
      </c>
    </row>
    <row r="123" spans="2:10" x14ac:dyDescent="0.3">
      <c r="B123" t="s">
        <v>190</v>
      </c>
      <c r="C123">
        <v>0.28000000000000003</v>
      </c>
      <c r="D123">
        <v>16778.669999999998</v>
      </c>
      <c r="F123" s="3">
        <f>+D123/D124-1</f>
        <v>-1.5905601770861422E-3</v>
      </c>
      <c r="G123" s="3">
        <f t="shared" si="2"/>
        <v>-2.7777777777777568E-2</v>
      </c>
      <c r="H123" s="3">
        <f>+$L$4+$L$3*F123</f>
        <v>-4.6070164757042696E-3</v>
      </c>
      <c r="I123" s="4">
        <f t="shared" si="3"/>
        <v>-2.3170761302073298E-2</v>
      </c>
      <c r="J123" s="3">
        <f t="shared" si="4"/>
        <v>-2.7777777777777568E-2</v>
      </c>
    </row>
    <row r="124" spans="2:10" x14ac:dyDescent="0.3">
      <c r="B124" t="s">
        <v>191</v>
      </c>
      <c r="C124">
        <v>0.28799999999999998</v>
      </c>
      <c r="D124">
        <v>16805.400000000001</v>
      </c>
      <c r="F124" s="3">
        <f>+D124/D125-1</f>
        <v>2.4803415927874273E-3</v>
      </c>
      <c r="G124" s="3">
        <f t="shared" si="2"/>
        <v>-7.0967741935483941E-2</v>
      </c>
      <c r="H124" s="3">
        <f>+$L$4+$L$3*F124</f>
        <v>-1.5468960367861562E-3</v>
      </c>
      <c r="I124" s="4">
        <f t="shared" si="3"/>
        <v>-6.9420845898697792E-2</v>
      </c>
      <c r="J124" s="3">
        <f t="shared" si="4"/>
        <v>-7.0967741935483941E-2</v>
      </c>
    </row>
    <row r="125" spans="2:10" hidden="1" x14ac:dyDescent="0.3">
      <c r="B125" t="s">
        <v>192</v>
      </c>
      <c r="C125">
        <v>0.31</v>
      </c>
      <c r="D125">
        <v>16763.82</v>
      </c>
      <c r="F125" s="3">
        <f>+D125/D126-1</f>
        <v>5.4006982224175104E-3</v>
      </c>
      <c r="G125" s="3">
        <f t="shared" si="2"/>
        <v>0.23505976095617531</v>
      </c>
      <c r="H125" s="3">
        <f>+$L$4+$L$3*F125</f>
        <v>6.4835295629838514E-4</v>
      </c>
      <c r="I125" s="4">
        <f t="shared" si="3"/>
        <v>0.23441140799987692</v>
      </c>
      <c r="J125" s="3" t="str">
        <f t="shared" si="4"/>
        <v/>
      </c>
    </row>
    <row r="126" spans="2:10" x14ac:dyDescent="0.3">
      <c r="B126" t="s">
        <v>193</v>
      </c>
      <c r="C126">
        <v>0.251</v>
      </c>
      <c r="D126">
        <v>16673.77</v>
      </c>
      <c r="F126" s="3">
        <f>+D126/D127-1</f>
        <v>-5.3070114474192964E-3</v>
      </c>
      <c r="G126" s="3">
        <f t="shared" si="2"/>
        <v>-1.3752455795677854E-2</v>
      </c>
      <c r="H126" s="3">
        <f>+$L$4+$L$3*F126</f>
        <v>-7.4006944211543954E-3</v>
      </c>
      <c r="I126" s="4">
        <f t="shared" si="3"/>
        <v>-6.3517613745234583E-3</v>
      </c>
      <c r="J126" s="3">
        <f t="shared" si="4"/>
        <v>-1.3752455795677854E-2</v>
      </c>
    </row>
    <row r="127" spans="2:10" x14ac:dyDescent="0.3">
      <c r="B127" t="s">
        <v>194</v>
      </c>
      <c r="C127">
        <v>0.2545</v>
      </c>
      <c r="D127">
        <v>16762.73</v>
      </c>
      <c r="F127" s="3">
        <f>+D127/D128-1</f>
        <v>8.442501727010665E-4</v>
      </c>
      <c r="G127" s="3">
        <f t="shared" si="2"/>
        <v>0</v>
      </c>
      <c r="H127" s="3">
        <f>+$L$4+$L$3*F127</f>
        <v>-2.7767554334427172E-3</v>
      </c>
      <c r="I127" s="4">
        <f t="shared" si="3"/>
        <v>2.7767554334427172E-3</v>
      </c>
      <c r="J127" s="3">
        <f t="shared" si="4"/>
        <v>0</v>
      </c>
    </row>
    <row r="128" spans="2:10" x14ac:dyDescent="0.3">
      <c r="B128" t="s">
        <v>195</v>
      </c>
      <c r="C128">
        <v>0.2545</v>
      </c>
      <c r="D128">
        <v>16748.59</v>
      </c>
      <c r="F128" s="3">
        <f>+D128/D129-1</f>
        <v>-2.9129300039529848E-3</v>
      </c>
      <c r="G128" s="3">
        <f t="shared" si="2"/>
        <v>-1.3565891472868241E-2</v>
      </c>
      <c r="H128" s="3">
        <f>+$L$4+$L$3*F128</f>
        <v>-5.6010495336744964E-3</v>
      </c>
      <c r="I128" s="4">
        <f t="shared" si="3"/>
        <v>-7.9648419391937439E-3</v>
      </c>
      <c r="J128" s="3">
        <f t="shared" si="4"/>
        <v>-1.3565891472868241E-2</v>
      </c>
    </row>
    <row r="129" spans="2:10" x14ac:dyDescent="0.3">
      <c r="B129" t="s">
        <v>196</v>
      </c>
      <c r="C129">
        <v>0.25800000000000001</v>
      </c>
      <c r="D129">
        <v>16797.52</v>
      </c>
      <c r="F129" s="3">
        <f>+D129/D130-1</f>
        <v>1.6313637130934477E-2</v>
      </c>
      <c r="G129" s="3">
        <f t="shared" si="2"/>
        <v>4.0322580645161255E-2</v>
      </c>
      <c r="H129" s="3">
        <f>+$L$4+$L$3*F129</f>
        <v>8.8516723411467824E-3</v>
      </c>
      <c r="I129" s="4">
        <f t="shared" si="3"/>
        <v>3.1470908304014472E-2</v>
      </c>
      <c r="J129" s="3">
        <f t="shared" si="4"/>
        <v>4.0322580645161255E-2</v>
      </c>
    </row>
    <row r="130" spans="2:10" x14ac:dyDescent="0.3">
      <c r="B130" t="s">
        <v>197</v>
      </c>
      <c r="C130">
        <v>0.248</v>
      </c>
      <c r="D130">
        <v>16527.89</v>
      </c>
      <c r="F130" s="3">
        <f>+D130/D131-1</f>
        <v>-1.1548950421625515E-2</v>
      </c>
      <c r="G130" s="3">
        <f t="shared" si="2"/>
        <v>-1.9762845849802368E-2</v>
      </c>
      <c r="H130" s="3">
        <f>+$L$4+$L$3*F130</f>
        <v>-1.2092796101132104E-2</v>
      </c>
      <c r="I130" s="4">
        <f t="shared" si="3"/>
        <v>-7.6700497486702646E-3</v>
      </c>
      <c r="J130" s="3">
        <f t="shared" si="4"/>
        <v>-1.9762845849802368E-2</v>
      </c>
    </row>
    <row r="131" spans="2:10" x14ac:dyDescent="0.3">
      <c r="B131" t="s">
        <v>198</v>
      </c>
      <c r="C131">
        <v>0.253</v>
      </c>
      <c r="D131">
        <v>16721</v>
      </c>
      <c r="F131" s="3">
        <f>+D131/D132-1</f>
        <v>2.8311308779974231E-2</v>
      </c>
      <c r="G131" s="3">
        <f t="shared" si="2"/>
        <v>0</v>
      </c>
      <c r="H131" s="3">
        <f>+$L$4+$L$3*F131</f>
        <v>1.7870391609775847E-2</v>
      </c>
      <c r="I131" s="4">
        <f t="shared" si="3"/>
        <v>-1.7870391609775847E-2</v>
      </c>
      <c r="J131" s="3">
        <f t="shared" si="4"/>
        <v>0</v>
      </c>
    </row>
    <row r="132" spans="2:10" x14ac:dyDescent="0.3">
      <c r="B132" t="s">
        <v>199</v>
      </c>
      <c r="C132">
        <v>0.253</v>
      </c>
      <c r="D132">
        <v>16260.64</v>
      </c>
      <c r="F132" s="3">
        <f>+D132/D133-1</f>
        <v>1.2091087102384046E-2</v>
      </c>
      <c r="G132" s="3">
        <f t="shared" si="2"/>
        <v>-5.5031446540880768E-3</v>
      </c>
      <c r="H132" s="3">
        <f>+$L$4+$L$3*F132</f>
        <v>5.6775570278404762E-3</v>
      </c>
      <c r="I132" s="4">
        <f t="shared" si="3"/>
        <v>-1.1180701681928553E-2</v>
      </c>
      <c r="J132" s="3">
        <f t="shared" si="4"/>
        <v>-5.5031446540880768E-3</v>
      </c>
    </row>
    <row r="133" spans="2:10" x14ac:dyDescent="0.3">
      <c r="B133" t="s">
        <v>200</v>
      </c>
      <c r="C133">
        <v>0.25440000000000002</v>
      </c>
      <c r="D133">
        <v>16066.38</v>
      </c>
      <c r="F133" s="3">
        <f>+D133/D134-1</f>
        <v>4.0827511505452163E-2</v>
      </c>
      <c r="G133" s="3">
        <f t="shared" si="2"/>
        <v>1.8822587104525557E-2</v>
      </c>
      <c r="H133" s="3">
        <f>+$L$4+$L$3*F133</f>
        <v>2.727889369187525E-2</v>
      </c>
      <c r="I133" s="4">
        <f t="shared" si="3"/>
        <v>-8.4563065873496934E-3</v>
      </c>
      <c r="J133" s="3">
        <f t="shared" si="4"/>
        <v>1.8822587104525557E-2</v>
      </c>
    </row>
    <row r="134" spans="2:10" x14ac:dyDescent="0.3">
      <c r="B134" t="s">
        <v>201</v>
      </c>
      <c r="C134">
        <v>0.24970000000000001</v>
      </c>
      <c r="D134">
        <v>15436.16</v>
      </c>
      <c r="F134" s="3">
        <f>+D134/D135-1</f>
        <v>8.0200780741956912E-4</v>
      </c>
      <c r="G134" s="3">
        <f t="shared" si="2"/>
        <v>2.2522522522522515E-2</v>
      </c>
      <c r="H134" s="3">
        <f>+$L$4+$L$3*F134</f>
        <v>-2.8085092640909495E-3</v>
      </c>
      <c r="I134" s="4">
        <f t="shared" si="3"/>
        <v>2.5331031786613466E-2</v>
      </c>
      <c r="J134" s="3">
        <f t="shared" si="4"/>
        <v>2.2522522522522515E-2</v>
      </c>
    </row>
    <row r="135" spans="2:10" x14ac:dyDescent="0.3">
      <c r="B135" t="s">
        <v>202</v>
      </c>
      <c r="C135">
        <v>0.2442</v>
      </c>
      <c r="D135">
        <v>15423.79</v>
      </c>
      <c r="F135" s="3">
        <f>+D135/D136-1</f>
        <v>-2.2583421207389431E-2</v>
      </c>
      <c r="G135" s="3">
        <f t="shared" si="2"/>
        <v>-2.3199999999999998E-2</v>
      </c>
      <c r="H135" s="3">
        <f>+$L$4+$L$3*F135</f>
        <v>-2.0387471702014923E-2</v>
      </c>
      <c r="I135" s="4">
        <f t="shared" si="3"/>
        <v>-2.8125282979850758E-3</v>
      </c>
      <c r="J135" s="3">
        <f t="shared" si="4"/>
        <v>-2.3199999999999998E-2</v>
      </c>
    </row>
    <row r="136" spans="2:10" x14ac:dyDescent="0.3">
      <c r="B136" t="s">
        <v>203</v>
      </c>
      <c r="C136">
        <v>0.25</v>
      </c>
      <c r="D136">
        <v>15780.16</v>
      </c>
      <c r="F136" s="3">
        <f>+D136/D137-1</f>
        <v>-1.4498220431655384E-2</v>
      </c>
      <c r="G136" s="3">
        <f t="shared" si="2"/>
        <v>-3.6608863198458574E-2</v>
      </c>
      <c r="H136" s="3">
        <f>+$L$4+$L$3*F136</f>
        <v>-1.4309779449728336E-2</v>
      </c>
      <c r="I136" s="4">
        <f t="shared" si="3"/>
        <v>-2.2299083748730238E-2</v>
      </c>
      <c r="J136" s="3">
        <f t="shared" si="4"/>
        <v>-3.6608863198458574E-2</v>
      </c>
    </row>
    <row r="137" spans="2:10" x14ac:dyDescent="0.3">
      <c r="B137" t="s">
        <v>204</v>
      </c>
      <c r="C137">
        <v>0.25950000000000001</v>
      </c>
      <c r="D137">
        <v>16012.31</v>
      </c>
      <c r="F137" s="3">
        <f>+D137/D138-1</f>
        <v>-1.739530111476717E-2</v>
      </c>
      <c r="G137" s="3">
        <f t="shared" ref="G137:G200" si="5">+C137/C138-1</f>
        <v>-3.5674470457079166E-2</v>
      </c>
      <c r="H137" s="3">
        <f>+$L$4+$L$3*F137</f>
        <v>-1.64875317790017E-2</v>
      </c>
      <c r="I137" s="4">
        <f t="shared" ref="I137:I200" si="6">+G137-H137</f>
        <v>-1.9186938678077466E-2</v>
      </c>
      <c r="J137" s="3">
        <f t="shared" ref="J137:J200" si="7">+IF(I137&gt;ABS($I$4*$I$5),"",G137)</f>
        <v>-3.5674470457079166E-2</v>
      </c>
    </row>
    <row r="138" spans="2:10" x14ac:dyDescent="0.3">
      <c r="B138" t="s">
        <v>205</v>
      </c>
      <c r="C138">
        <v>0.26910000000000001</v>
      </c>
      <c r="D138">
        <v>16295.78</v>
      </c>
      <c r="F138" s="3">
        <f>+D138/D139-1</f>
        <v>6.0502118191505527E-3</v>
      </c>
      <c r="G138" s="3">
        <f t="shared" si="5"/>
        <v>2.6707363601678802E-2</v>
      </c>
      <c r="H138" s="3">
        <f>+$L$4+$L$3*F138</f>
        <v>1.1365960889200125E-3</v>
      </c>
      <c r="I138" s="4">
        <f t="shared" si="6"/>
        <v>2.5570767512758788E-2</v>
      </c>
      <c r="J138" s="3">
        <f t="shared" si="7"/>
        <v>2.6707363601678802E-2</v>
      </c>
    </row>
    <row r="139" spans="2:10" x14ac:dyDescent="0.3">
      <c r="B139" t="s">
        <v>206</v>
      </c>
      <c r="C139">
        <v>0.2621</v>
      </c>
      <c r="D139">
        <v>16197.78</v>
      </c>
      <c r="F139" s="3">
        <f>+D139/D140-1</f>
        <v>1.5730300440272904E-2</v>
      </c>
      <c r="G139" s="3">
        <f t="shared" si="5"/>
        <v>-4.2032163742690143E-2</v>
      </c>
      <c r="H139" s="3">
        <f>+$L$4+$L$3*F139</f>
        <v>8.4131747721131345E-3</v>
      </c>
      <c r="I139" s="4">
        <f t="shared" si="6"/>
        <v>-5.0445338514803276E-2</v>
      </c>
      <c r="J139" s="3">
        <f t="shared" si="7"/>
        <v>-4.2032163742690143E-2</v>
      </c>
    </row>
    <row r="140" spans="2:10" hidden="1" x14ac:dyDescent="0.3">
      <c r="B140" t="s">
        <v>207</v>
      </c>
      <c r="C140">
        <v>0.27360000000000001</v>
      </c>
      <c r="D140">
        <v>15946.93</v>
      </c>
      <c r="F140" s="3">
        <f>+D140/D141-1</f>
        <v>2.21329579876961E-2</v>
      </c>
      <c r="G140" s="3">
        <f t="shared" si="5"/>
        <v>5.4335260115606854E-2</v>
      </c>
      <c r="H140" s="3">
        <f>+$L$4+$L$3*F140</f>
        <v>1.322608953445375E-2</v>
      </c>
      <c r="I140" s="4">
        <f t="shared" si="6"/>
        <v>4.1109170581153105E-2</v>
      </c>
      <c r="J140" s="3" t="str">
        <f t="shared" si="7"/>
        <v/>
      </c>
    </row>
    <row r="141" spans="2:10" x14ac:dyDescent="0.3">
      <c r="B141" t="s">
        <v>208</v>
      </c>
      <c r="C141">
        <v>0.25950000000000001</v>
      </c>
      <c r="D141">
        <v>15601.62</v>
      </c>
      <c r="F141" s="3">
        <f>+D141/D142-1</f>
        <v>3.297496355168783E-2</v>
      </c>
      <c r="G141" s="3">
        <f t="shared" si="5"/>
        <v>3.8415366146458574E-2</v>
      </c>
      <c r="H141" s="3">
        <f>+$L$4+$L$3*F141</f>
        <v>2.137608791337936E-2</v>
      </c>
      <c r="I141" s="4">
        <f t="shared" si="6"/>
        <v>1.7039278233079214E-2</v>
      </c>
      <c r="J141" s="3">
        <f t="shared" si="7"/>
        <v>3.8415366146458574E-2</v>
      </c>
    </row>
    <row r="142" spans="2:10" hidden="1" x14ac:dyDescent="0.3">
      <c r="B142" t="s">
        <v>209</v>
      </c>
      <c r="C142">
        <v>0.24990000000000001</v>
      </c>
      <c r="D142">
        <v>15103.58</v>
      </c>
      <c r="F142" s="3">
        <f>+D142/D143-1</f>
        <v>-3.9445274395963792E-2</v>
      </c>
      <c r="G142" s="3">
        <f t="shared" si="5"/>
        <v>2.6705012325390243E-2</v>
      </c>
      <c r="H142" s="3">
        <f>+$L$4+$L$3*F142</f>
        <v>-3.3062624407061765E-2</v>
      </c>
      <c r="I142" s="4">
        <f t="shared" si="6"/>
        <v>5.9767636732452008E-2</v>
      </c>
      <c r="J142" s="3" t="str">
        <f t="shared" si="7"/>
        <v/>
      </c>
    </row>
    <row r="143" spans="2:10" x14ac:dyDescent="0.3">
      <c r="B143" t="s">
        <v>210</v>
      </c>
      <c r="C143">
        <v>0.24340000000000001</v>
      </c>
      <c r="D143">
        <v>15723.81</v>
      </c>
      <c r="F143" s="3">
        <f>+D143/D144-1</f>
        <v>-0.12481012925960289</v>
      </c>
      <c r="G143" s="3">
        <f t="shared" si="5"/>
        <v>-0.14596491228070163</v>
      </c>
      <c r="H143" s="3">
        <f>+$L$4+$L$3*F143</f>
        <v>-9.7231880237966584E-2</v>
      </c>
      <c r="I143" s="4">
        <f t="shared" si="6"/>
        <v>-4.8733032042735047E-2</v>
      </c>
      <c r="J143" s="3">
        <f t="shared" si="7"/>
        <v>-0.14596491228070163</v>
      </c>
    </row>
    <row r="144" spans="2:10" x14ac:dyDescent="0.3">
      <c r="B144" t="s">
        <v>211</v>
      </c>
      <c r="C144">
        <v>0.28499999999999998</v>
      </c>
      <c r="D144">
        <v>17966.169999999998</v>
      </c>
      <c r="F144" s="3">
        <f>+D144/D145-1</f>
        <v>3.7111930946062577E-2</v>
      </c>
      <c r="G144" s="3">
        <f t="shared" si="5"/>
        <v>1.423487544483959E-2</v>
      </c>
      <c r="H144" s="3">
        <f>+$L$4+$L$3*F144</f>
        <v>2.4485870264884527E-2</v>
      </c>
      <c r="I144" s="4">
        <f t="shared" si="6"/>
        <v>-1.0250994820044938E-2</v>
      </c>
      <c r="J144" s="3">
        <f t="shared" si="7"/>
        <v>1.423487544483959E-2</v>
      </c>
    </row>
    <row r="145" spans="2:10" x14ac:dyDescent="0.3">
      <c r="B145" t="s">
        <v>212</v>
      </c>
      <c r="C145">
        <v>0.28100000000000003</v>
      </c>
      <c r="D145">
        <v>17323.27</v>
      </c>
      <c r="F145" s="3">
        <f>+D145/D146-1</f>
        <v>-6.1900606786576828E-3</v>
      </c>
      <c r="G145" s="3">
        <f t="shared" si="5"/>
        <v>-3.3035099793530587E-2</v>
      </c>
      <c r="H145" s="3">
        <f>+$L$4+$L$3*F145</f>
        <v>-8.0644876428629681E-3</v>
      </c>
      <c r="I145" s="4">
        <f t="shared" si="6"/>
        <v>-2.497061215066762E-2</v>
      </c>
      <c r="J145" s="3">
        <f t="shared" si="7"/>
        <v>-3.3035099793530587E-2</v>
      </c>
    </row>
    <row r="146" spans="2:10" x14ac:dyDescent="0.3">
      <c r="B146" t="s">
        <v>213</v>
      </c>
      <c r="C146">
        <v>0.29060000000000002</v>
      </c>
      <c r="D146">
        <v>17431.169999999998</v>
      </c>
      <c r="F146" s="3">
        <f>+D146/D147-1</f>
        <v>4.478648337938429E-3</v>
      </c>
      <c r="G146" s="3">
        <f t="shared" si="5"/>
        <v>-2.4504867405169439E-2</v>
      </c>
      <c r="H146" s="3">
        <f>+$L$4+$L$3*F146</f>
        <v>-4.4757282341480794E-5</v>
      </c>
      <c r="I146" s="4">
        <f t="shared" si="6"/>
        <v>-2.446011012282796E-2</v>
      </c>
      <c r="J146" s="3">
        <f t="shared" si="7"/>
        <v>-2.4504867405169439E-2</v>
      </c>
    </row>
    <row r="147" spans="2:10" x14ac:dyDescent="0.3">
      <c r="B147" t="s">
        <v>214</v>
      </c>
      <c r="C147">
        <v>0.2979</v>
      </c>
      <c r="D147">
        <v>17353.45</v>
      </c>
      <c r="F147" s="3">
        <f>+D147/D148-1</f>
        <v>2.5418225415980045E-2</v>
      </c>
      <c r="G147" s="3">
        <f t="shared" si="5"/>
        <v>4.7100175746924489E-2</v>
      </c>
      <c r="H147" s="3">
        <f>+$L$4+$L$3*F147</f>
        <v>1.56956440884355E-2</v>
      </c>
      <c r="I147" s="4">
        <f t="shared" si="6"/>
        <v>3.1404531658488985E-2</v>
      </c>
      <c r="J147" s="3">
        <f t="shared" si="7"/>
        <v>4.7100175746924489E-2</v>
      </c>
    </row>
    <row r="148" spans="2:10" x14ac:dyDescent="0.3">
      <c r="B148" t="s">
        <v>215</v>
      </c>
      <c r="C148">
        <v>0.28449999999999998</v>
      </c>
      <c r="D148">
        <v>16923.29</v>
      </c>
      <c r="F148" s="3">
        <f>+D148/D149-1</f>
        <v>3.4943339917685501E-2</v>
      </c>
      <c r="G148" s="3">
        <f t="shared" si="5"/>
        <v>3.4545454545454435E-2</v>
      </c>
      <c r="H148" s="3">
        <f>+$L$4+$L$3*F148</f>
        <v>2.2855727828458891E-2</v>
      </c>
      <c r="I148" s="4">
        <f t="shared" si="6"/>
        <v>1.1689726716995544E-2</v>
      </c>
      <c r="J148" s="3">
        <f t="shared" si="7"/>
        <v>3.4545454545454435E-2</v>
      </c>
    </row>
    <row r="149" spans="2:10" x14ac:dyDescent="0.3">
      <c r="B149" t="s">
        <v>216</v>
      </c>
      <c r="C149">
        <v>0.27500000000000002</v>
      </c>
      <c r="D149">
        <v>16351.9</v>
      </c>
      <c r="F149" s="3">
        <f>+D149/D150-1</f>
        <v>-9.8141149584262122E-3</v>
      </c>
      <c r="G149" s="3">
        <f t="shared" si="5"/>
        <v>-2.4822695035460862E-2</v>
      </c>
      <c r="H149" s="3">
        <f>+$L$4+$L$3*F149</f>
        <v>-1.0788710235345902E-2</v>
      </c>
      <c r="I149" s="4">
        <f t="shared" si="6"/>
        <v>-1.403398480011496E-2</v>
      </c>
      <c r="J149" s="3">
        <f t="shared" si="7"/>
        <v>-2.4822695035460862E-2</v>
      </c>
    </row>
    <row r="150" spans="2:10" x14ac:dyDescent="0.3">
      <c r="B150" t="s">
        <v>217</v>
      </c>
      <c r="C150">
        <v>0.28199999999999997</v>
      </c>
      <c r="D150">
        <v>16513.97</v>
      </c>
      <c r="F150" s="3">
        <f>+D150/D151-1</f>
        <v>1.4910870948016131E-2</v>
      </c>
      <c r="G150" s="3">
        <f t="shared" si="5"/>
        <v>-2.7586206896551779E-2</v>
      </c>
      <c r="H150" s="3">
        <f>+$L$4+$L$3*F150</f>
        <v>7.797204876680083E-3</v>
      </c>
      <c r="I150" s="4">
        <f t="shared" si="6"/>
        <v>-3.5383411773231864E-2</v>
      </c>
      <c r="J150" s="3">
        <f t="shared" si="7"/>
        <v>-2.7586206896551779E-2</v>
      </c>
    </row>
    <row r="151" spans="2:10" hidden="1" x14ac:dyDescent="0.3">
      <c r="B151" t="s">
        <v>218</v>
      </c>
      <c r="C151">
        <v>0.28999999999999998</v>
      </c>
      <c r="D151">
        <v>16271.35</v>
      </c>
      <c r="F151" s="3">
        <f>+D151/D152-1</f>
        <v>-2.1087880003874293E-2</v>
      </c>
      <c r="G151" s="3">
        <f t="shared" si="5"/>
        <v>3.4605779521940772E-2</v>
      </c>
      <c r="H151" s="3">
        <f>+$L$4+$L$3*F151</f>
        <v>-1.926326471721632E-2</v>
      </c>
      <c r="I151" s="4">
        <f t="shared" si="6"/>
        <v>5.3869044239157088E-2</v>
      </c>
      <c r="J151" s="3" t="str">
        <f t="shared" si="7"/>
        <v/>
      </c>
    </row>
    <row r="152" spans="2:10" x14ac:dyDescent="0.3">
      <c r="B152" t="s">
        <v>219</v>
      </c>
      <c r="C152">
        <v>0.28029999999999999</v>
      </c>
      <c r="D152">
        <v>16621.87</v>
      </c>
      <c r="F152" s="3">
        <f>+D152/D153-1</f>
        <v>-2.9105452285492661E-2</v>
      </c>
      <c r="G152" s="3">
        <f t="shared" si="5"/>
        <v>-5.047425474254752E-2</v>
      </c>
      <c r="H152" s="3">
        <f>+$L$4+$L$3*F152</f>
        <v>-2.5290120238774551E-2</v>
      </c>
      <c r="I152" s="4">
        <f t="shared" si="6"/>
        <v>-2.5184134503772968E-2</v>
      </c>
      <c r="J152" s="3">
        <f t="shared" si="7"/>
        <v>-5.047425474254752E-2</v>
      </c>
    </row>
    <row r="153" spans="2:10" x14ac:dyDescent="0.3">
      <c r="B153" t="s">
        <v>220</v>
      </c>
      <c r="C153">
        <v>0.29520000000000002</v>
      </c>
      <c r="D153">
        <v>17120.16</v>
      </c>
      <c r="F153" s="3">
        <f>+D153/D154-1</f>
        <v>-3.6237578727170039E-2</v>
      </c>
      <c r="G153" s="3">
        <f t="shared" si="5"/>
        <v>-3.5294117647058698E-2</v>
      </c>
      <c r="H153" s="3">
        <f>+$L$4+$L$3*F153</f>
        <v>-3.0651380993981396E-2</v>
      </c>
      <c r="I153" s="4">
        <f t="shared" si="6"/>
        <v>-4.642736653077302E-3</v>
      </c>
      <c r="J153" s="3">
        <f t="shared" si="7"/>
        <v>-3.5294117647058698E-2</v>
      </c>
    </row>
    <row r="154" spans="2:10" x14ac:dyDescent="0.3">
      <c r="B154" t="s">
        <v>221</v>
      </c>
      <c r="C154">
        <v>0.30599999999999999</v>
      </c>
      <c r="D154">
        <v>17763.88</v>
      </c>
      <c r="F154" s="3">
        <f>+D154/D155-1</f>
        <v>-8.1419565933543714E-3</v>
      </c>
      <c r="G154" s="3">
        <f t="shared" si="5"/>
        <v>2.0000000000000018E-2</v>
      </c>
      <c r="H154" s="3">
        <f>+$L$4+$L$3*F154</f>
        <v>-9.5317391072454183E-3</v>
      </c>
      <c r="I154" s="4">
        <f t="shared" si="6"/>
        <v>2.9531739107245436E-2</v>
      </c>
      <c r="J154" s="3">
        <f t="shared" si="7"/>
        <v>2.0000000000000018E-2</v>
      </c>
    </row>
    <row r="155" spans="2:10" x14ac:dyDescent="0.3">
      <c r="B155" t="s">
        <v>222</v>
      </c>
      <c r="C155">
        <v>0.3</v>
      </c>
      <c r="D155">
        <v>17909.7</v>
      </c>
      <c r="F155" s="3">
        <f>+D155/D156-1</f>
        <v>-3.6599836777746475E-3</v>
      </c>
      <c r="G155" s="3">
        <f t="shared" si="5"/>
        <v>-2.5974025974025983E-2</v>
      </c>
      <c r="H155" s="3">
        <f>+$L$4+$L$3*F155</f>
        <v>-6.1626141071919587E-3</v>
      </c>
      <c r="I155" s="4">
        <f t="shared" si="6"/>
        <v>-1.9811411866834022E-2</v>
      </c>
      <c r="J155" s="3">
        <f t="shared" si="7"/>
        <v>-2.5974025974025983E-2</v>
      </c>
    </row>
    <row r="156" spans="2:10" x14ac:dyDescent="0.3">
      <c r="B156" t="s">
        <v>223</v>
      </c>
      <c r="C156">
        <v>0.308</v>
      </c>
      <c r="D156">
        <v>17975.490000000002</v>
      </c>
      <c r="F156" s="3">
        <f>+D156/D157-1</f>
        <v>1.9885957446808655E-2</v>
      </c>
      <c r="G156" s="3">
        <f t="shared" si="5"/>
        <v>-6.4516129032258229E-3</v>
      </c>
      <c r="H156" s="3">
        <f>+$L$4+$L$3*F156</f>
        <v>1.1537006213329232E-2</v>
      </c>
      <c r="I156" s="4">
        <f t="shared" si="6"/>
        <v>-1.7988619116555055E-2</v>
      </c>
      <c r="J156" s="3">
        <f t="shared" si="7"/>
        <v>-6.4516129032258229E-3</v>
      </c>
    </row>
    <row r="157" spans="2:10" x14ac:dyDescent="0.3">
      <c r="B157" t="s">
        <v>224</v>
      </c>
      <c r="C157">
        <v>0.31</v>
      </c>
      <c r="D157">
        <v>17625</v>
      </c>
      <c r="F157" s="3">
        <f>+D157/D158-1</f>
        <v>7.4255119579265116E-3</v>
      </c>
      <c r="G157" s="3">
        <f t="shared" si="5"/>
        <v>2.3440079234070543E-2</v>
      </c>
      <c r="H157" s="3">
        <f>+$L$4+$L$3*F157</f>
        <v>2.1704171689226229E-3</v>
      </c>
      <c r="I157" s="4">
        <f t="shared" si="6"/>
        <v>2.126966206514792E-2</v>
      </c>
      <c r="J157" s="3">
        <f t="shared" si="7"/>
        <v>2.3440079234070543E-2</v>
      </c>
    </row>
    <row r="158" spans="2:10" x14ac:dyDescent="0.3">
      <c r="B158" t="s">
        <v>225</v>
      </c>
      <c r="C158">
        <v>0.3029</v>
      </c>
      <c r="D158">
        <v>17495.09</v>
      </c>
      <c r="F158" s="3">
        <f>+D158/D159-1</f>
        <v>-1.532084222138419E-2</v>
      </c>
      <c r="G158" s="3">
        <f t="shared" si="5"/>
        <v>-1.3355048859934882E-2</v>
      </c>
      <c r="H158" s="3">
        <f>+$L$4+$L$3*F158</f>
        <v>-1.4928149013660776E-2</v>
      </c>
      <c r="I158" s="4">
        <f t="shared" si="6"/>
        <v>1.573100153725894E-3</v>
      </c>
      <c r="J158" s="3">
        <f t="shared" si="7"/>
        <v>-1.3355048859934882E-2</v>
      </c>
    </row>
    <row r="159" spans="2:10" x14ac:dyDescent="0.3">
      <c r="B159" t="s">
        <v>226</v>
      </c>
      <c r="C159">
        <v>0.307</v>
      </c>
      <c r="D159">
        <v>17767.3</v>
      </c>
      <c r="F159" s="3">
        <f>+D159/D160-1</f>
        <v>-2.4451387777674194E-3</v>
      </c>
      <c r="G159" s="3">
        <f t="shared" si="5"/>
        <v>-9.0380890897353572E-3</v>
      </c>
      <c r="H159" s="3">
        <f>+$L$4+$L$3*F159</f>
        <v>-5.2494081595222839E-3</v>
      </c>
      <c r="I159" s="4">
        <f t="shared" si="6"/>
        <v>-3.7886809302130732E-3</v>
      </c>
      <c r="J159" s="3">
        <f t="shared" si="7"/>
        <v>-9.0380890897353572E-3</v>
      </c>
    </row>
    <row r="160" spans="2:10" x14ac:dyDescent="0.3">
      <c r="B160" t="s">
        <v>227</v>
      </c>
      <c r="C160">
        <v>0.30980000000000002</v>
      </c>
      <c r="D160">
        <v>17810.849999999999</v>
      </c>
      <c r="F160" s="3">
        <f>+D160/D161-1</f>
        <v>-1.1894425874814596E-2</v>
      </c>
      <c r="G160" s="3">
        <f t="shared" si="5"/>
        <v>-4.0866873065015463E-2</v>
      </c>
      <c r="H160" s="3">
        <f>+$L$4+$L$3*F160</f>
        <v>-1.2352492000274677E-2</v>
      </c>
      <c r="I160" s="4">
        <f t="shared" si="6"/>
        <v>-2.8514381064740787E-2</v>
      </c>
      <c r="J160" s="3">
        <f t="shared" si="7"/>
        <v>-4.0866873065015463E-2</v>
      </c>
    </row>
    <row r="161" spans="2:10" x14ac:dyDescent="0.3">
      <c r="B161" t="s">
        <v>228</v>
      </c>
      <c r="C161">
        <v>0.32300000000000001</v>
      </c>
      <c r="D161">
        <v>18025.25</v>
      </c>
      <c r="F161" s="3">
        <f>+D161/D162-1</f>
        <v>-1.4549476310699361E-2</v>
      </c>
      <c r="G161" s="3">
        <f t="shared" si="5"/>
        <v>-4.4378698224852076E-2</v>
      </c>
      <c r="H161" s="3">
        <f>+$L$4+$L$3*F161</f>
        <v>-1.4348308790877744E-2</v>
      </c>
      <c r="I161" s="4">
        <f t="shared" si="6"/>
        <v>-3.0030389433974333E-2</v>
      </c>
      <c r="J161" s="3">
        <f t="shared" si="7"/>
        <v>-4.4378698224852076E-2</v>
      </c>
    </row>
    <row r="162" spans="2:10" hidden="1" x14ac:dyDescent="0.3">
      <c r="B162" t="s">
        <v>229</v>
      </c>
      <c r="C162">
        <v>0.33800000000000002</v>
      </c>
      <c r="D162">
        <v>18291.38</v>
      </c>
      <c r="F162" s="3">
        <f>+D162/D163-1</f>
        <v>5.7868244718231043E-3</v>
      </c>
      <c r="G162" s="3">
        <f t="shared" si="5"/>
        <v>0.15595075239398093</v>
      </c>
      <c r="H162" s="3">
        <f>+$L$4+$L$3*F162</f>
        <v>9.3860629440473521E-4</v>
      </c>
      <c r="I162" s="4">
        <f t="shared" si="6"/>
        <v>0.1550121460995762</v>
      </c>
      <c r="J162" s="3" t="str">
        <f t="shared" si="7"/>
        <v/>
      </c>
    </row>
    <row r="163" spans="2:10" x14ac:dyDescent="0.3">
      <c r="B163" t="s">
        <v>230</v>
      </c>
      <c r="C163">
        <v>0.29239999999999999</v>
      </c>
      <c r="D163">
        <v>18186.14</v>
      </c>
      <c r="F163" s="3">
        <f>+D163/D164-1</f>
        <v>-1.6896379849062892E-3</v>
      </c>
      <c r="G163" s="3">
        <f t="shared" si="5"/>
        <v>-9.1494408675024674E-3</v>
      </c>
      <c r="H163" s="3">
        <f>+$L$4+$L$3*F163</f>
        <v>-4.6814938376974697E-3</v>
      </c>
      <c r="I163" s="4">
        <f t="shared" si="6"/>
        <v>-4.4679470298049978E-3</v>
      </c>
      <c r="J163" s="3">
        <f t="shared" si="7"/>
        <v>-9.1494408675024674E-3</v>
      </c>
    </row>
    <row r="164" spans="2:10" x14ac:dyDescent="0.3">
      <c r="B164" t="s">
        <v>231</v>
      </c>
      <c r="C164">
        <v>0.29509999999999997</v>
      </c>
      <c r="D164">
        <v>18216.919999999998</v>
      </c>
      <c r="F164" s="3">
        <f>+D164/D165-1</f>
        <v>8.5323153890981551E-4</v>
      </c>
      <c r="G164" s="3">
        <f t="shared" si="5"/>
        <v>-6.0626473560122518E-3</v>
      </c>
      <c r="H164" s="3">
        <f>+$L$4+$L$3*F164</f>
        <v>-2.770004088443878E-3</v>
      </c>
      <c r="I164" s="4">
        <f t="shared" si="6"/>
        <v>-3.2926432675683738E-3</v>
      </c>
      <c r="J164" s="3">
        <f t="shared" si="7"/>
        <v>-6.0626473560122518E-3</v>
      </c>
    </row>
    <row r="165" spans="2:10" x14ac:dyDescent="0.3">
      <c r="B165" t="s">
        <v>232</v>
      </c>
      <c r="C165">
        <v>0.2969</v>
      </c>
      <c r="D165">
        <v>18201.39</v>
      </c>
      <c r="F165" s="3">
        <f>+D165/D166-1</f>
        <v>1.6611958129956639E-2</v>
      </c>
      <c r="G165" s="3">
        <f t="shared" si="5"/>
        <v>4.3978349120434856E-3</v>
      </c>
      <c r="H165" s="3">
        <f>+$L$4+$L$3*F165</f>
        <v>9.0759219639753221E-3</v>
      </c>
      <c r="I165" s="4">
        <f t="shared" si="6"/>
        <v>-4.6780870519318365E-3</v>
      </c>
      <c r="J165" s="3">
        <f t="shared" si="7"/>
        <v>4.3978349120434856E-3</v>
      </c>
    </row>
    <row r="166" spans="2:10" x14ac:dyDescent="0.3">
      <c r="B166" t="s">
        <v>233</v>
      </c>
      <c r="C166">
        <v>0.29559999999999997</v>
      </c>
      <c r="D166">
        <v>17903.97</v>
      </c>
      <c r="F166" s="3">
        <f>+D166/D167-1</f>
        <v>3.3413409923648274E-2</v>
      </c>
      <c r="G166" s="3">
        <f t="shared" si="5"/>
        <v>3.2844164919636487E-2</v>
      </c>
      <c r="H166" s="3">
        <f>+$L$4+$L$3*F166</f>
        <v>2.1705670590646299E-2</v>
      </c>
      <c r="I166" s="4">
        <f t="shared" si="6"/>
        <v>1.1138494328990188E-2</v>
      </c>
      <c r="J166" s="3">
        <f t="shared" si="7"/>
        <v>3.2844164919636487E-2</v>
      </c>
    </row>
    <row r="167" spans="2:10" hidden="1" x14ac:dyDescent="0.3">
      <c r="B167" t="s">
        <v>234</v>
      </c>
      <c r="C167">
        <v>0.28620000000000001</v>
      </c>
      <c r="D167">
        <v>17325.080000000002</v>
      </c>
      <c r="F167" s="3">
        <f>+D167/D168-1</f>
        <v>-2.7355739136048718E-2</v>
      </c>
      <c r="G167" s="3">
        <f t="shared" si="5"/>
        <v>2.2508038585209E-2</v>
      </c>
      <c r="H167" s="3">
        <f>+$L$4+$L$3*F167</f>
        <v>-2.3974850730067273E-2</v>
      </c>
      <c r="I167" s="4">
        <f t="shared" si="6"/>
        <v>4.6482889315276277E-2</v>
      </c>
      <c r="J167" s="3" t="str">
        <f t="shared" si="7"/>
        <v/>
      </c>
    </row>
    <row r="168" spans="2:10" x14ac:dyDescent="0.3">
      <c r="B168" t="s">
        <v>235</v>
      </c>
      <c r="C168">
        <v>0.27989999999999998</v>
      </c>
      <c r="D168">
        <v>17812.349999999999</v>
      </c>
      <c r="F168" s="3">
        <f>+D168/D169-1</f>
        <v>1.5205556277485321E-2</v>
      </c>
      <c r="G168" s="3">
        <f t="shared" si="5"/>
        <v>-2.1328671328671334E-2</v>
      </c>
      <c r="H168" s="3">
        <f>+$L$4+$L$3*F168</f>
        <v>8.0187215456480002E-3</v>
      </c>
      <c r="I168" s="4">
        <f t="shared" si="6"/>
        <v>-2.9347392874319332E-2</v>
      </c>
      <c r="J168" s="3">
        <f t="shared" si="7"/>
        <v>-2.1328671328671334E-2</v>
      </c>
    </row>
    <row r="169" spans="2:10" x14ac:dyDescent="0.3">
      <c r="B169" t="s">
        <v>236</v>
      </c>
      <c r="C169">
        <v>0.28599999999999998</v>
      </c>
      <c r="D169">
        <v>17545.560000000001</v>
      </c>
      <c r="F169" s="3">
        <f>+D169/D170-1</f>
        <v>-9.4876146151943175E-3</v>
      </c>
      <c r="G169" s="3">
        <f t="shared" si="5"/>
        <v>-4.3478260869565299E-2</v>
      </c>
      <c r="H169" s="3">
        <f>+$L$4+$L$3*F169</f>
        <v>-1.0543278036261244E-2</v>
      </c>
      <c r="I169" s="4">
        <f t="shared" si="6"/>
        <v>-3.2934982833304052E-2</v>
      </c>
      <c r="J169" s="3">
        <f t="shared" si="7"/>
        <v>-4.3478260869565299E-2</v>
      </c>
    </row>
    <row r="170" spans="2:10" x14ac:dyDescent="0.3">
      <c r="B170" t="s">
        <v>237</v>
      </c>
      <c r="C170">
        <v>0.29899999999999999</v>
      </c>
      <c r="D170">
        <v>17713.62</v>
      </c>
      <c r="F170" s="3">
        <f>+D170/D171-1</f>
        <v>1.2271642527978743E-2</v>
      </c>
      <c r="G170" s="3">
        <f t="shared" si="5"/>
        <v>-1.9672131147540961E-2</v>
      </c>
      <c r="H170" s="3">
        <f>+$L$4+$L$3*F170</f>
        <v>5.8132815870299871E-3</v>
      </c>
      <c r="I170" s="4">
        <f t="shared" si="6"/>
        <v>-2.5485412734570948E-2</v>
      </c>
      <c r="J170" s="3">
        <f t="shared" si="7"/>
        <v>-1.9672131147540961E-2</v>
      </c>
    </row>
    <row r="171" spans="2:10" x14ac:dyDescent="0.3">
      <c r="B171" t="s">
        <v>238</v>
      </c>
      <c r="C171">
        <v>0.30499999999999999</v>
      </c>
      <c r="D171">
        <v>17498.88</v>
      </c>
      <c r="F171" s="3">
        <f>+D171/D172-1</f>
        <v>-1.3426156141223222E-2</v>
      </c>
      <c r="G171" s="3">
        <f t="shared" si="5"/>
        <v>-1.5811552113585092E-2</v>
      </c>
      <c r="H171" s="3">
        <f>+$L$4+$L$3*F171</f>
        <v>-1.3503902513255957E-2</v>
      </c>
      <c r="I171" s="4">
        <f t="shared" si="6"/>
        <v>-2.3076496003291355E-3</v>
      </c>
      <c r="J171" s="3">
        <f t="shared" si="7"/>
        <v>-1.5811552113585092E-2</v>
      </c>
    </row>
    <row r="172" spans="2:10" x14ac:dyDescent="0.3">
      <c r="B172" t="s">
        <v>239</v>
      </c>
      <c r="C172">
        <v>0.30990000000000001</v>
      </c>
      <c r="D172">
        <v>17737.02</v>
      </c>
      <c r="F172" s="3">
        <f>+D172/D173-1</f>
        <v>4.2697319995821381E-4</v>
      </c>
      <c r="G172" s="3">
        <f t="shared" si="5"/>
        <v>-2.2088987062164778E-2</v>
      </c>
      <c r="H172" s="3">
        <f>+$L$4+$L$3*F172</f>
        <v>-3.090424950705458E-3</v>
      </c>
      <c r="I172" s="4">
        <f t="shared" si="6"/>
        <v>-1.8998562111459321E-2</v>
      </c>
      <c r="J172" s="3">
        <f t="shared" si="7"/>
        <v>-2.2088987062164778E-2</v>
      </c>
    </row>
    <row r="173" spans="2:10" x14ac:dyDescent="0.3">
      <c r="B173" t="s">
        <v>240</v>
      </c>
      <c r="C173">
        <v>0.31690000000000002</v>
      </c>
      <c r="D173">
        <v>17729.45</v>
      </c>
      <c r="F173" s="3">
        <f>+D173/D174-1</f>
        <v>4.4240217184399189E-3</v>
      </c>
      <c r="G173" s="3">
        <f t="shared" si="5"/>
        <v>4.4374009508716394E-3</v>
      </c>
      <c r="H173" s="3">
        <f>+$L$4+$L$3*F173</f>
        <v>-8.5820428613758541E-5</v>
      </c>
      <c r="I173" s="4">
        <f t="shared" si="6"/>
        <v>4.523221379485398E-3</v>
      </c>
      <c r="J173" s="3">
        <f t="shared" si="7"/>
        <v>4.4374009508716394E-3</v>
      </c>
    </row>
    <row r="174" spans="2:10" x14ac:dyDescent="0.3">
      <c r="B174" t="s">
        <v>241</v>
      </c>
      <c r="C174">
        <v>0.3155</v>
      </c>
      <c r="D174">
        <v>17651.36</v>
      </c>
      <c r="F174" s="3">
        <f>+D174/D175-1</f>
        <v>-2.6398343775144717E-3</v>
      </c>
      <c r="G174" s="3">
        <f t="shared" si="5"/>
        <v>-2.9230769230769282E-2</v>
      </c>
      <c r="H174" s="3">
        <f>+$L$4+$L$3*F174</f>
        <v>-5.3957619695214568E-3</v>
      </c>
      <c r="I174" s="4">
        <f t="shared" si="6"/>
        <v>-2.3835007261247827E-2</v>
      </c>
      <c r="J174" s="3">
        <f t="shared" si="7"/>
        <v>-2.9230769230769282E-2</v>
      </c>
    </row>
    <row r="175" spans="2:10" x14ac:dyDescent="0.3">
      <c r="B175" t="s">
        <v>242</v>
      </c>
      <c r="C175">
        <v>0.32500000000000001</v>
      </c>
      <c r="D175">
        <v>17698.080000000002</v>
      </c>
      <c r="F175" s="3">
        <f>+D175/D176-1</f>
        <v>-1.3194518788138265E-2</v>
      </c>
      <c r="G175" s="3">
        <f t="shared" si="5"/>
        <v>-1.5748031496062964E-2</v>
      </c>
      <c r="H175" s="3">
        <f>+$L$4+$L$3*F175</f>
        <v>-1.3329779373307487E-2</v>
      </c>
      <c r="I175" s="4">
        <f t="shared" si="6"/>
        <v>-2.4182521227554769E-3</v>
      </c>
      <c r="J175" s="3">
        <f t="shared" si="7"/>
        <v>-1.5748031496062964E-2</v>
      </c>
    </row>
    <row r="176" spans="2:10" x14ac:dyDescent="0.3">
      <c r="B176" t="s">
        <v>243</v>
      </c>
      <c r="C176">
        <v>0.33019999999999999</v>
      </c>
      <c r="D176">
        <v>17934.72</v>
      </c>
      <c r="F176" s="3">
        <f>+D176/D177-1</f>
        <v>1.4074568297730572E-2</v>
      </c>
      <c r="G176" s="3">
        <f t="shared" si="5"/>
        <v>-2.1339656194427903E-2</v>
      </c>
      <c r="H176" s="3">
        <f>+$L$4+$L$3*F176</f>
        <v>7.1685513306281225E-3</v>
      </c>
      <c r="I176" s="4">
        <f t="shared" si="6"/>
        <v>-2.8508207525056027E-2</v>
      </c>
      <c r="J176" s="3">
        <f t="shared" si="7"/>
        <v>-2.1339656194427903E-2</v>
      </c>
    </row>
    <row r="177" spans="2:10" x14ac:dyDescent="0.3">
      <c r="B177" t="s">
        <v>244</v>
      </c>
      <c r="C177">
        <v>0.33739999999999998</v>
      </c>
      <c r="D177">
        <v>17685.8</v>
      </c>
      <c r="F177" s="3">
        <f>+D177/D178-1</f>
        <v>-8.7990674109444944E-3</v>
      </c>
      <c r="G177" s="3">
        <f t="shared" si="5"/>
        <v>-1.9186046511627919E-2</v>
      </c>
      <c r="H177" s="3">
        <f>+$L$4+$L$3*F177</f>
        <v>-1.002569311478812E-2</v>
      </c>
      <c r="I177" s="4">
        <f t="shared" si="6"/>
        <v>-9.1603533968397984E-3</v>
      </c>
      <c r="J177" s="3">
        <f t="shared" si="7"/>
        <v>-1.9186046511627919E-2</v>
      </c>
    </row>
    <row r="178" spans="2:10" x14ac:dyDescent="0.3">
      <c r="B178" t="s">
        <v>245</v>
      </c>
      <c r="C178">
        <v>0.34399999999999997</v>
      </c>
      <c r="D178">
        <v>17842.8</v>
      </c>
      <c r="F178" s="3">
        <f>+D178/D179-1</f>
        <v>-4.5246849179030324E-3</v>
      </c>
      <c r="G178" s="3">
        <f t="shared" si="5"/>
        <v>-1.2062033314187315E-2</v>
      </c>
      <c r="H178" s="3">
        <f>+$L$4+$L$3*F178</f>
        <v>-6.8126150377122961E-3</v>
      </c>
      <c r="I178" s="4">
        <f t="shared" si="6"/>
        <v>-5.2494182764750187E-3</v>
      </c>
      <c r="J178" s="3">
        <f t="shared" si="7"/>
        <v>-1.2062033314187315E-2</v>
      </c>
    </row>
    <row r="179" spans="2:10" x14ac:dyDescent="0.3">
      <c r="B179" t="s">
        <v>246</v>
      </c>
      <c r="C179">
        <v>0.34820000000000001</v>
      </c>
      <c r="D179">
        <v>17923.900000000001</v>
      </c>
      <c r="F179" s="3">
        <f>+D179/D180-1</f>
        <v>-6.5623419699389895E-4</v>
      </c>
      <c r="G179" s="3">
        <f t="shared" si="5"/>
        <v>-5.1428571428570047E-3</v>
      </c>
      <c r="H179" s="3">
        <f>+$L$4+$L$3*F179</f>
        <v>-3.9046782248893233E-3</v>
      </c>
      <c r="I179" s="4">
        <f t="shared" si="6"/>
        <v>-1.2381789179676814E-3</v>
      </c>
      <c r="J179" s="3">
        <f t="shared" si="7"/>
        <v>-5.1428571428570047E-3</v>
      </c>
    </row>
    <row r="180" spans="2:10" x14ac:dyDescent="0.3">
      <c r="B180" t="s">
        <v>247</v>
      </c>
      <c r="C180">
        <v>0.35</v>
      </c>
      <c r="D180">
        <v>17935.669999999998</v>
      </c>
      <c r="F180" s="3">
        <f>+D180/D181-1</f>
        <v>-1.7331958205158982E-3</v>
      </c>
      <c r="G180" s="3">
        <f t="shared" si="5"/>
        <v>-1.9333146539647017E-2</v>
      </c>
      <c r="H180" s="3">
        <f>+$L$4+$L$3*F180</f>
        <v>-4.7142365150104962E-3</v>
      </c>
      <c r="I180" s="4">
        <f t="shared" si="6"/>
        <v>-1.4618910024636521E-2</v>
      </c>
      <c r="J180" s="3">
        <f t="shared" si="7"/>
        <v>-1.9333146539647017E-2</v>
      </c>
    </row>
    <row r="181" spans="2:10" x14ac:dyDescent="0.3">
      <c r="B181" t="s">
        <v>248</v>
      </c>
      <c r="C181">
        <v>0.3569</v>
      </c>
      <c r="D181">
        <v>17966.810000000001</v>
      </c>
      <c r="F181" s="3">
        <f>+D181/D182-1</f>
        <v>-2.4614798303169039E-2</v>
      </c>
      <c r="G181" s="3">
        <f t="shared" si="5"/>
        <v>-3.147896879240164E-2</v>
      </c>
      <c r="H181" s="3">
        <f>+$L$4+$L$3*F181</f>
        <v>-2.1914469630569304E-2</v>
      </c>
      <c r="I181" s="4">
        <f t="shared" si="6"/>
        <v>-9.5644991618323363E-3</v>
      </c>
      <c r="J181" s="3">
        <f t="shared" si="7"/>
        <v>-3.147896879240164E-2</v>
      </c>
    </row>
    <row r="182" spans="2:10" hidden="1" x14ac:dyDescent="0.3">
      <c r="B182" t="s">
        <v>249</v>
      </c>
      <c r="C182">
        <v>0.36849999999999999</v>
      </c>
      <c r="D182">
        <v>18420.22</v>
      </c>
      <c r="F182" s="3">
        <f>+D182/D183-1</f>
        <v>-9.6954070200037101E-3</v>
      </c>
      <c r="G182" s="3">
        <f t="shared" si="5"/>
        <v>3.1346207668625725E-2</v>
      </c>
      <c r="H182" s="3">
        <f>+$L$4+$L$3*F182</f>
        <v>-1.0699476790481962E-2</v>
      </c>
      <c r="I182" s="4">
        <f t="shared" si="6"/>
        <v>4.2045684459107689E-2</v>
      </c>
      <c r="J182" s="3" t="str">
        <f t="shared" si="7"/>
        <v/>
      </c>
    </row>
    <row r="183" spans="2:10" x14ac:dyDescent="0.3">
      <c r="B183" t="s">
        <v>250</v>
      </c>
      <c r="C183">
        <v>0.35730000000000001</v>
      </c>
      <c r="D183">
        <v>18600.560000000001</v>
      </c>
      <c r="F183" s="3">
        <f>+D183/D184-1</f>
        <v>-1.982166561010823E-2</v>
      </c>
      <c r="G183" s="3">
        <f t="shared" si="5"/>
        <v>-7.4999999999999512E-3</v>
      </c>
      <c r="H183" s="3">
        <f>+$L$4+$L$3*F183</f>
        <v>-1.8311444023558023E-2</v>
      </c>
      <c r="I183" s="4">
        <f t="shared" si="6"/>
        <v>1.0811444023558072E-2</v>
      </c>
      <c r="J183" s="3">
        <f t="shared" si="7"/>
        <v>-7.4999999999999512E-3</v>
      </c>
    </row>
    <row r="184" spans="2:10" x14ac:dyDescent="0.3">
      <c r="B184" t="s">
        <v>251</v>
      </c>
      <c r="C184">
        <v>0.36</v>
      </c>
      <c r="D184">
        <v>18976.71</v>
      </c>
      <c r="F184" s="3">
        <f>+D184/D185-1</f>
        <v>1.2057734624241867E-2</v>
      </c>
      <c r="G184" s="3">
        <f t="shared" si="5"/>
        <v>0</v>
      </c>
      <c r="H184" s="3">
        <f>+$L$4+$L$3*F184</f>
        <v>5.6524857768447487E-3</v>
      </c>
      <c r="I184" s="4">
        <f t="shared" si="6"/>
        <v>-5.6524857768447487E-3</v>
      </c>
      <c r="J184" s="3">
        <f t="shared" si="7"/>
        <v>0</v>
      </c>
    </row>
    <row r="185" spans="2:10" x14ac:dyDescent="0.3">
      <c r="B185" t="s">
        <v>252</v>
      </c>
      <c r="C185">
        <v>0.36</v>
      </c>
      <c r="D185">
        <v>18750.62</v>
      </c>
      <c r="F185" s="3">
        <f>+D185/D186-1</f>
        <v>4.296102763677867E-3</v>
      </c>
      <c r="G185" s="3">
        <f t="shared" si="5"/>
        <v>-8.2644628099173278E-3</v>
      </c>
      <c r="H185" s="3">
        <f>+$L$4+$L$3*F185</f>
        <v>-1.8197784780998568E-4</v>
      </c>
      <c r="I185" s="4">
        <f t="shared" si="6"/>
        <v>-8.0824849621073426E-3</v>
      </c>
      <c r="J185" s="3">
        <f t="shared" si="7"/>
        <v>-8.2644628099173278E-3</v>
      </c>
    </row>
    <row r="186" spans="2:10" x14ac:dyDescent="0.3">
      <c r="B186" t="s">
        <v>253</v>
      </c>
      <c r="C186">
        <v>0.36299999999999999</v>
      </c>
      <c r="D186">
        <v>18670.41</v>
      </c>
      <c r="F186" s="3">
        <f>+D186/D187-1</f>
        <v>1.451810361550665E-2</v>
      </c>
      <c r="G186" s="3">
        <f t="shared" si="5"/>
        <v>3.8716814159291957E-3</v>
      </c>
      <c r="H186" s="3">
        <f>+$L$4+$L$3*F186</f>
        <v>7.5019593979396473E-3</v>
      </c>
      <c r="I186" s="4">
        <f t="shared" si="6"/>
        <v>-3.6302779820104516E-3</v>
      </c>
      <c r="J186" s="3">
        <f t="shared" si="7"/>
        <v>3.8716814159291957E-3</v>
      </c>
    </row>
    <row r="187" spans="2:10" x14ac:dyDescent="0.3">
      <c r="B187" t="s">
        <v>254</v>
      </c>
      <c r="C187">
        <v>0.36159999999999998</v>
      </c>
      <c r="D187">
        <v>18403.23</v>
      </c>
      <c r="F187" s="3">
        <f>+D187/D188-1</f>
        <v>-1.5187531037553326E-2</v>
      </c>
      <c r="G187" s="3">
        <f t="shared" si="5"/>
        <v>-1.4713896457765663E-2</v>
      </c>
      <c r="H187" s="3">
        <f>+$L$4+$L$3*F187</f>
        <v>-1.4827938224641943E-2</v>
      </c>
      <c r="I187" s="4">
        <f t="shared" si="6"/>
        <v>1.1404176687627998E-4</v>
      </c>
      <c r="J187" s="3">
        <f t="shared" si="7"/>
        <v>-1.4713896457765663E-2</v>
      </c>
    </row>
    <row r="188" spans="2:10" x14ac:dyDescent="0.3">
      <c r="B188" t="s">
        <v>255</v>
      </c>
      <c r="C188">
        <v>0.36699999999999999</v>
      </c>
      <c r="D188">
        <v>18687.04</v>
      </c>
      <c r="F188" s="3">
        <f>+D188/D189-1</f>
        <v>-2.4512944030200545E-3</v>
      </c>
      <c r="G188" s="3">
        <f t="shared" si="5"/>
        <v>2.732240437158362E-3</v>
      </c>
      <c r="H188" s="3">
        <f>+$L$4+$L$3*F188</f>
        <v>-5.2540353786778311E-3</v>
      </c>
      <c r="I188" s="4">
        <f t="shared" si="6"/>
        <v>7.986275815836193E-3</v>
      </c>
      <c r="J188" s="3">
        <f t="shared" si="7"/>
        <v>2.732240437158362E-3</v>
      </c>
    </row>
    <row r="189" spans="2:10" x14ac:dyDescent="0.3">
      <c r="B189" t="s">
        <v>256</v>
      </c>
      <c r="C189">
        <v>0.36599999999999999</v>
      </c>
      <c r="D189">
        <v>18732.96</v>
      </c>
      <c r="F189" s="3">
        <f>+D189/D190-1</f>
        <v>3.9982077738878186E-3</v>
      </c>
      <c r="G189" s="3">
        <f t="shared" si="5"/>
        <v>-2.2696929238985364E-2</v>
      </c>
      <c r="H189" s="3">
        <f>+$L$4+$L$3*F189</f>
        <v>-4.0590723703131824E-4</v>
      </c>
      <c r="I189" s="4">
        <f t="shared" si="6"/>
        <v>-2.2291022001954045E-2</v>
      </c>
      <c r="J189" s="3">
        <f t="shared" si="7"/>
        <v>-2.2696929238985364E-2</v>
      </c>
    </row>
    <row r="190" spans="2:10" x14ac:dyDescent="0.3">
      <c r="B190" t="s">
        <v>257</v>
      </c>
      <c r="C190">
        <v>0.3745</v>
      </c>
      <c r="D190">
        <v>18658.36</v>
      </c>
      <c r="F190" s="3">
        <f>+D190/D191-1</f>
        <v>1.1403958590588292E-2</v>
      </c>
      <c r="G190" s="3">
        <f t="shared" si="5"/>
        <v>2.6308577692518487E-2</v>
      </c>
      <c r="H190" s="3">
        <f>+$L$4+$L$3*F190</f>
        <v>5.1610385457020892E-3</v>
      </c>
      <c r="I190" s="4">
        <f t="shared" si="6"/>
        <v>2.1147539146816399E-2</v>
      </c>
      <c r="J190" s="3">
        <f t="shared" si="7"/>
        <v>2.6308577692518487E-2</v>
      </c>
    </row>
    <row r="191" spans="2:10" x14ac:dyDescent="0.3">
      <c r="B191" t="s">
        <v>258</v>
      </c>
      <c r="C191">
        <v>0.3649</v>
      </c>
      <c r="D191">
        <v>18447.98</v>
      </c>
      <c r="F191" s="3">
        <f>+D191/D192-1</f>
        <v>4.8877207794859601E-3</v>
      </c>
      <c r="G191" s="3">
        <f t="shared" si="5"/>
        <v>-2.9263101888800214E-2</v>
      </c>
      <c r="H191" s="3">
        <f>+$L$4+$L$3*F191</f>
        <v>2.6274484130141273E-4</v>
      </c>
      <c r="I191" s="4">
        <f t="shared" si="6"/>
        <v>-2.9525846730101626E-2</v>
      </c>
      <c r="J191" s="3">
        <f t="shared" si="7"/>
        <v>-2.9263101888800214E-2</v>
      </c>
    </row>
    <row r="192" spans="2:10" x14ac:dyDescent="0.3">
      <c r="B192" t="s">
        <v>259</v>
      </c>
      <c r="C192">
        <v>0.37590000000000001</v>
      </c>
      <c r="D192">
        <v>18358.25</v>
      </c>
      <c r="F192" s="3">
        <f>+D192/D193-1</f>
        <v>5.5265413655323226E-3</v>
      </c>
      <c r="G192" s="3">
        <f t="shared" si="5"/>
        <v>4.5430251202567273E-3</v>
      </c>
      <c r="H192" s="3">
        <f>+$L$4+$L$3*F192</f>
        <v>7.4294997585636286E-4</v>
      </c>
      <c r="I192" s="4">
        <f t="shared" si="6"/>
        <v>3.8000751444003645E-3</v>
      </c>
      <c r="J192" s="3">
        <f t="shared" si="7"/>
        <v>4.5430251202567273E-3</v>
      </c>
    </row>
    <row r="193" spans="2:10" x14ac:dyDescent="0.3">
      <c r="B193" t="s">
        <v>260</v>
      </c>
      <c r="C193">
        <v>0.37419999999999998</v>
      </c>
      <c r="D193">
        <v>18257.349999999999</v>
      </c>
      <c r="F193" s="3">
        <f>+D193/D194-1</f>
        <v>-3.9139968214462195E-3</v>
      </c>
      <c r="G193" s="3">
        <f t="shared" si="5"/>
        <v>-1.1621764395140066E-2</v>
      </c>
      <c r="H193" s="3">
        <f>+$L$4+$L$3*F193</f>
        <v>-6.3535572585240929E-3</v>
      </c>
      <c r="I193" s="4">
        <f t="shared" si="6"/>
        <v>-5.2682071366159733E-3</v>
      </c>
      <c r="J193" s="3">
        <f t="shared" si="7"/>
        <v>-1.1621764395140066E-2</v>
      </c>
    </row>
    <row r="194" spans="2:10" x14ac:dyDescent="0.3">
      <c r="B194" t="s">
        <v>261</v>
      </c>
      <c r="C194">
        <v>0.37859999999999999</v>
      </c>
      <c r="D194">
        <v>18329.09</v>
      </c>
      <c r="F194" s="3">
        <f>+D194/D195-1</f>
        <v>9.0005334261094028E-3</v>
      </c>
      <c r="G194" s="3">
        <f t="shared" si="5"/>
        <v>1.7741935483871041E-2</v>
      </c>
      <c r="H194" s="3">
        <f>+$L$4+$L$3*F194</f>
        <v>3.3543699290185676E-3</v>
      </c>
      <c r="I194" s="4">
        <f t="shared" si="6"/>
        <v>1.4387565554852473E-2</v>
      </c>
      <c r="J194" s="3">
        <f t="shared" si="7"/>
        <v>1.7741935483871041E-2</v>
      </c>
    </row>
    <row r="195" spans="2:10" x14ac:dyDescent="0.3">
      <c r="B195" t="s">
        <v>262</v>
      </c>
      <c r="C195">
        <v>0.372</v>
      </c>
      <c r="D195">
        <v>18165.59</v>
      </c>
      <c r="F195" s="3">
        <f>+D195/D196-1</f>
        <v>4.1318329817481514E-2</v>
      </c>
      <c r="G195" s="3">
        <f t="shared" si="5"/>
        <v>2.3947151114781073E-2</v>
      </c>
      <c r="H195" s="3">
        <f>+$L$4+$L$3*F195</f>
        <v>2.7647844659828218E-2</v>
      </c>
      <c r="I195" s="4">
        <f t="shared" si="6"/>
        <v>-3.7006935450471443E-3</v>
      </c>
      <c r="J195" s="3">
        <f t="shared" si="7"/>
        <v>2.3947151114781073E-2</v>
      </c>
    </row>
    <row r="196" spans="2:10" x14ac:dyDescent="0.3">
      <c r="B196" t="s">
        <v>263</v>
      </c>
      <c r="C196">
        <v>0.36330000000000001</v>
      </c>
      <c r="D196">
        <v>17444.8</v>
      </c>
      <c r="F196" s="3">
        <f>+D196/D197-1</f>
        <v>-1.5678233402886543E-2</v>
      </c>
      <c r="G196" s="3">
        <f t="shared" si="5"/>
        <v>-1.6779431664411315E-2</v>
      </c>
      <c r="H196" s="3">
        <f>+$L$4+$L$3*F196</f>
        <v>-1.5196802034791868E-2</v>
      </c>
      <c r="I196" s="4">
        <f t="shared" si="6"/>
        <v>-1.5826296296194472E-3</v>
      </c>
      <c r="J196" s="3">
        <f t="shared" si="7"/>
        <v>-1.6779431664411315E-2</v>
      </c>
    </row>
    <row r="197" spans="2:10" x14ac:dyDescent="0.3">
      <c r="B197" t="s">
        <v>264</v>
      </c>
      <c r="C197">
        <v>0.3695</v>
      </c>
      <c r="D197">
        <v>17722.66</v>
      </c>
      <c r="F197" s="3">
        <f>+D197/D198-1</f>
        <v>1.245614015042884E-2</v>
      </c>
      <c r="G197" s="3">
        <f t="shared" si="5"/>
        <v>3.2699832308552335E-2</v>
      </c>
      <c r="H197" s="3">
        <f>+$L$4+$L$3*F197</f>
        <v>5.9519695184287544E-3</v>
      </c>
      <c r="I197" s="4">
        <f t="shared" si="6"/>
        <v>2.6747862790123582E-2</v>
      </c>
      <c r="J197" s="3">
        <f t="shared" si="7"/>
        <v>3.2699832308552335E-2</v>
      </c>
    </row>
    <row r="198" spans="2:10" x14ac:dyDescent="0.3">
      <c r="B198" t="s">
        <v>265</v>
      </c>
      <c r="C198">
        <v>0.35780000000000001</v>
      </c>
      <c r="D198">
        <v>17504.62</v>
      </c>
      <c r="F198" s="3">
        <f>+D198/D199-1</f>
        <v>4.0811023739092844E-2</v>
      </c>
      <c r="G198" s="3">
        <f t="shared" si="5"/>
        <v>3.4104046242774633E-2</v>
      </c>
      <c r="H198" s="3">
        <f>+$L$4+$L$3*F198</f>
        <v>2.7266499742406448E-2</v>
      </c>
      <c r="I198" s="4">
        <f t="shared" si="6"/>
        <v>6.8375465003681843E-3</v>
      </c>
      <c r="J198" s="3">
        <f t="shared" si="7"/>
        <v>3.4104046242774633E-2</v>
      </c>
    </row>
    <row r="199" spans="2:10" x14ac:dyDescent="0.3">
      <c r="B199" t="s">
        <v>266</v>
      </c>
      <c r="C199">
        <v>0.34599999999999997</v>
      </c>
      <c r="D199">
        <v>16818.25</v>
      </c>
      <c r="F199" s="3">
        <f>+D199/D200-1</f>
        <v>-2.451494729686543E-2</v>
      </c>
      <c r="G199" s="3">
        <f t="shared" si="5"/>
        <v>-4.7619047619047672E-2</v>
      </c>
      <c r="H199" s="3">
        <f>+$L$4+$L$3*F199</f>
        <v>-2.1839411050797747E-2</v>
      </c>
      <c r="I199" s="4">
        <f t="shared" si="6"/>
        <v>-2.5779636568249924E-2</v>
      </c>
      <c r="J199" s="3">
        <f t="shared" si="7"/>
        <v>-4.7619047619047672E-2</v>
      </c>
    </row>
    <row r="200" spans="2:10" x14ac:dyDescent="0.3">
      <c r="B200" t="s">
        <v>267</v>
      </c>
      <c r="C200">
        <v>0.36330000000000001</v>
      </c>
      <c r="D200">
        <v>17240.91</v>
      </c>
      <c r="F200" s="3">
        <f>+D200/D201-1</f>
        <v>7.692307692307665E-3</v>
      </c>
      <c r="G200" s="3">
        <f t="shared" si="5"/>
        <v>-4.3947368421052624E-2</v>
      </c>
      <c r="H200" s="3">
        <f>+$L$4+$L$3*F200</f>
        <v>2.3709690677274158E-3</v>
      </c>
      <c r="I200" s="4">
        <f t="shared" si="6"/>
        <v>-4.6318337488780038E-2</v>
      </c>
      <c r="J200" s="3">
        <f t="shared" si="7"/>
        <v>-4.3947368421052624E-2</v>
      </c>
    </row>
    <row r="201" spans="2:10" x14ac:dyDescent="0.3">
      <c r="B201" t="s">
        <v>268</v>
      </c>
      <c r="C201">
        <v>0.38</v>
      </c>
      <c r="D201">
        <v>17109.3</v>
      </c>
      <c r="F201" s="3">
        <f>+D201/D202-1</f>
        <v>-3.0044344263874923E-2</v>
      </c>
      <c r="G201" s="3">
        <f t="shared" ref="G201:G264" si="8">+C201/C202-1</f>
        <v>2.6385224274405594E-3</v>
      </c>
      <c r="H201" s="3">
        <f>+$L$4+$L$3*F201</f>
        <v>-2.5995890776950189E-2</v>
      </c>
      <c r="I201" s="4">
        <f t="shared" ref="I201:I264" si="9">+G201-H201</f>
        <v>2.8634413204390748E-2</v>
      </c>
      <c r="J201" s="3">
        <f t="shared" ref="J201:J264" si="10">+IF(I201&gt;ABS($I$4*$I$5),"",G201)</f>
        <v>2.6385224274405594E-3</v>
      </c>
    </row>
    <row r="202" spans="2:10" x14ac:dyDescent="0.3">
      <c r="B202" t="s">
        <v>269</v>
      </c>
      <c r="C202">
        <v>0.379</v>
      </c>
      <c r="D202">
        <v>17639.259999999998</v>
      </c>
      <c r="F202" s="3">
        <f>+D202/D203-1</f>
        <v>-7.7392832471914197E-3</v>
      </c>
      <c r="G202" s="3">
        <f t="shared" si="8"/>
        <v>1.0936249666577691E-2</v>
      </c>
      <c r="H202" s="3">
        <f>+$L$4+$L$3*F202</f>
        <v>-9.229047220666425E-3</v>
      </c>
      <c r="I202" s="4">
        <f t="shared" si="9"/>
        <v>2.0165296887244118E-2</v>
      </c>
      <c r="J202" s="3">
        <f t="shared" si="10"/>
        <v>1.0936249666577691E-2</v>
      </c>
    </row>
    <row r="203" spans="2:10" x14ac:dyDescent="0.3">
      <c r="B203" t="s">
        <v>270</v>
      </c>
      <c r="C203">
        <v>0.37490000000000001</v>
      </c>
      <c r="D203">
        <v>17776.84</v>
      </c>
      <c r="F203" s="3">
        <f>+D203/D204-1</f>
        <v>-1.8769236204026374E-2</v>
      </c>
      <c r="G203" s="3">
        <f t="shared" si="8"/>
        <v>-5.5702917771882632E-3</v>
      </c>
      <c r="H203" s="3">
        <f>+$L$4+$L$3*F203</f>
        <v>-1.7520326743376252E-2</v>
      </c>
      <c r="I203" s="4">
        <f t="shared" si="9"/>
        <v>1.1950034966187989E-2</v>
      </c>
      <c r="J203" s="3">
        <f t="shared" si="10"/>
        <v>-5.5702917771882632E-3</v>
      </c>
    </row>
    <row r="204" spans="2:10" x14ac:dyDescent="0.3">
      <c r="B204" t="s">
        <v>271</v>
      </c>
      <c r="C204">
        <v>0.377</v>
      </c>
      <c r="D204">
        <v>18116.88</v>
      </c>
      <c r="F204" s="3">
        <f>+D204/D205-1</f>
        <v>-1.406451697167721E-2</v>
      </c>
      <c r="G204" s="3">
        <f t="shared" si="8"/>
        <v>-2.5839793281653756E-2</v>
      </c>
      <c r="H204" s="3">
        <f>+$L$4+$L$3*F204</f>
        <v>-1.3983762046869231E-2</v>
      </c>
      <c r="I204" s="4">
        <f t="shared" si="9"/>
        <v>-1.1856031234784525E-2</v>
      </c>
      <c r="J204" s="3">
        <f t="shared" si="10"/>
        <v>-2.5839793281653756E-2</v>
      </c>
    </row>
    <row r="205" spans="2:10" hidden="1" x14ac:dyDescent="0.3">
      <c r="B205" t="s">
        <v>272</v>
      </c>
      <c r="C205">
        <v>0.38700000000000001</v>
      </c>
      <c r="D205">
        <v>18375.32</v>
      </c>
      <c r="F205" s="3">
        <f>+D205/D206-1</f>
        <v>1.1196432285963009E-2</v>
      </c>
      <c r="G205" s="3">
        <f t="shared" si="8"/>
        <v>4.5945945945945921E-2</v>
      </c>
      <c r="H205" s="3">
        <f>+$L$4+$L$3*F205</f>
        <v>5.005039820531007E-3</v>
      </c>
      <c r="I205" s="4">
        <f t="shared" si="9"/>
        <v>4.0940906125414914E-2</v>
      </c>
      <c r="J205" s="3" t="str">
        <f t="shared" si="10"/>
        <v/>
      </c>
    </row>
    <row r="206" spans="2:10" x14ac:dyDescent="0.3">
      <c r="B206" t="s">
        <v>273</v>
      </c>
      <c r="C206">
        <v>0.37</v>
      </c>
      <c r="D206">
        <v>18171.86</v>
      </c>
      <c r="F206" s="3">
        <f>+D206/D207-1</f>
        <v>3.3139122661007825E-4</v>
      </c>
      <c r="G206" s="3">
        <f t="shared" si="8"/>
        <v>-2.6315789473684181E-2</v>
      </c>
      <c r="H206" s="3">
        <f>+$L$4+$L$3*F206</f>
        <v>-3.1622744736783102E-3</v>
      </c>
      <c r="I206" s="4">
        <f t="shared" si="9"/>
        <v>-2.315351500000587E-2</v>
      </c>
      <c r="J206" s="3">
        <f t="shared" si="10"/>
        <v>-2.6315789473684181E-2</v>
      </c>
    </row>
    <row r="207" spans="2:10" x14ac:dyDescent="0.3">
      <c r="B207" t="s">
        <v>274</v>
      </c>
      <c r="C207">
        <v>0.38</v>
      </c>
      <c r="D207">
        <v>18165.84</v>
      </c>
      <c r="F207" s="3">
        <f>+D207/D208-1</f>
        <v>0</v>
      </c>
      <c r="G207" s="3">
        <f t="shared" si="8"/>
        <v>0</v>
      </c>
      <c r="H207" s="3">
        <f>+$L$4+$L$3*F207</f>
        <v>-3.4113831781261554E-3</v>
      </c>
      <c r="I207" s="4">
        <f t="shared" si="9"/>
        <v>3.4113831781261554E-3</v>
      </c>
      <c r="J207" s="3">
        <f t="shared" si="10"/>
        <v>0</v>
      </c>
    </row>
    <row r="208" spans="2:10" x14ac:dyDescent="0.3">
      <c r="B208" t="s">
        <v>275</v>
      </c>
      <c r="C208">
        <v>0.38</v>
      </c>
      <c r="D208">
        <v>18165.84</v>
      </c>
      <c r="F208" s="3">
        <f>+D208/D209-1</f>
        <v>0</v>
      </c>
      <c r="G208" s="3">
        <f t="shared" si="8"/>
        <v>0</v>
      </c>
      <c r="H208" s="3">
        <f>+$L$4+$L$3*F208</f>
        <v>-3.4113831781261554E-3</v>
      </c>
      <c r="I208" s="4">
        <f t="shared" si="9"/>
        <v>3.4113831781261554E-3</v>
      </c>
      <c r="J208" s="3">
        <f t="shared" si="10"/>
        <v>0</v>
      </c>
    </row>
    <row r="209" spans="2:10" x14ac:dyDescent="0.3">
      <c r="B209" t="s">
        <v>276</v>
      </c>
      <c r="C209">
        <v>0.38</v>
      </c>
      <c r="D209">
        <v>18165.84</v>
      </c>
      <c r="F209" s="3">
        <f>+D209/D210-1</f>
        <v>-1.6088497569176741E-2</v>
      </c>
      <c r="G209" s="3">
        <f t="shared" si="8"/>
        <v>-1.7326092578225927E-2</v>
      </c>
      <c r="H209" s="3">
        <f>+$L$4+$L$3*F209</f>
        <v>-1.5505199984826247E-2</v>
      </c>
      <c r="I209" s="4">
        <f t="shared" si="9"/>
        <v>-1.8208925933996794E-3</v>
      </c>
      <c r="J209" s="3">
        <f t="shared" si="10"/>
        <v>-1.7326092578225927E-2</v>
      </c>
    </row>
    <row r="210" spans="2:10" x14ac:dyDescent="0.3">
      <c r="B210" t="s">
        <v>277</v>
      </c>
      <c r="C210">
        <v>0.38669999999999999</v>
      </c>
      <c r="D210">
        <v>18462.88</v>
      </c>
      <c r="F210" s="3">
        <f>+D210/D211-1</f>
        <v>-1.2617908509734765E-2</v>
      </c>
      <c r="G210" s="3">
        <f t="shared" si="8"/>
        <v>2.8526970954356745E-3</v>
      </c>
      <c r="H210" s="3">
        <f>+$L$4+$L$3*F210</f>
        <v>-1.289633808732735E-2</v>
      </c>
      <c r="I210" s="4">
        <f t="shared" si="9"/>
        <v>1.5749035182763025E-2</v>
      </c>
      <c r="J210" s="3">
        <f t="shared" si="10"/>
        <v>2.8526970954356745E-3</v>
      </c>
    </row>
    <row r="211" spans="2:10" x14ac:dyDescent="0.3">
      <c r="B211" t="s">
        <v>278</v>
      </c>
      <c r="C211">
        <v>0.3856</v>
      </c>
      <c r="D211">
        <v>18698.82</v>
      </c>
      <c r="F211" s="3">
        <f>+D211/D212-1</f>
        <v>1.0108611413750523E-4</v>
      </c>
      <c r="G211" s="3">
        <f t="shared" si="8"/>
        <v>9.4240837696335511E-3</v>
      </c>
      <c r="H211" s="3">
        <f>+$L$4+$L$3*F211</f>
        <v>-3.3353961606421654E-3</v>
      </c>
      <c r="I211" s="4">
        <f t="shared" si="9"/>
        <v>1.2759479930275716E-2</v>
      </c>
      <c r="J211" s="3">
        <f t="shared" si="10"/>
        <v>9.4240837696335511E-3</v>
      </c>
    </row>
    <row r="212" spans="2:10" x14ac:dyDescent="0.3">
      <c r="B212" t="s">
        <v>279</v>
      </c>
      <c r="C212">
        <v>0.38200000000000001</v>
      </c>
      <c r="D212">
        <v>18696.93</v>
      </c>
      <c r="F212" s="3">
        <f>+D212/D213-1</f>
        <v>4.5988091131536901E-3</v>
      </c>
      <c r="G212" s="3">
        <f t="shared" si="8"/>
        <v>-2.0512820512820551E-2</v>
      </c>
      <c r="H212" s="3">
        <f>+$L$4+$L$3*F212</f>
        <v>4.5568268354351064E-5</v>
      </c>
      <c r="I212" s="4">
        <f t="shared" si="9"/>
        <v>-2.0558388781174903E-2</v>
      </c>
      <c r="J212" s="3">
        <f t="shared" si="10"/>
        <v>-2.0512820512820551E-2</v>
      </c>
    </row>
    <row r="213" spans="2:10" x14ac:dyDescent="0.3">
      <c r="B213" t="s">
        <v>280</v>
      </c>
      <c r="C213">
        <v>0.39</v>
      </c>
      <c r="D213">
        <v>18611.34</v>
      </c>
      <c r="F213" s="3">
        <f>+D213/D214-1</f>
        <v>1.7788019473319316E-4</v>
      </c>
      <c r="G213" s="3">
        <f t="shared" si="8"/>
        <v>5.1308363263213863E-4</v>
      </c>
      <c r="H213" s="3">
        <f>+$L$4+$L$3*F213</f>
        <v>-3.2776696054700695E-3</v>
      </c>
      <c r="I213" s="4">
        <f t="shared" si="9"/>
        <v>3.7907532381022081E-3</v>
      </c>
      <c r="J213" s="3">
        <f t="shared" si="10"/>
        <v>5.1308363263213863E-4</v>
      </c>
    </row>
    <row r="214" spans="2:10" x14ac:dyDescent="0.3">
      <c r="B214" t="s">
        <v>281</v>
      </c>
      <c r="C214">
        <v>0.38979999999999998</v>
      </c>
      <c r="D214">
        <v>18608.03</v>
      </c>
      <c r="F214" s="3">
        <f>+D214/D215-1</f>
        <v>-6.6048286999346173E-3</v>
      </c>
      <c r="G214" s="3">
        <f t="shared" si="8"/>
        <v>-1.0910936310581154E-2</v>
      </c>
      <c r="H214" s="3">
        <f>+$L$4+$L$3*F214</f>
        <v>-8.3762711667770308E-3</v>
      </c>
      <c r="I214" s="4">
        <f t="shared" si="9"/>
        <v>-2.5346651438041233E-3</v>
      </c>
      <c r="J214" s="3">
        <f t="shared" si="10"/>
        <v>-1.0910936310581154E-2</v>
      </c>
    </row>
    <row r="215" spans="2:10" x14ac:dyDescent="0.3">
      <c r="B215" t="s">
        <v>282</v>
      </c>
      <c r="C215">
        <v>0.39410000000000001</v>
      </c>
      <c r="D215">
        <v>18731.75</v>
      </c>
      <c r="F215" s="3">
        <f>+D215/D216-1</f>
        <v>-1.7915980340381665E-3</v>
      </c>
      <c r="G215" s="3">
        <f t="shared" si="8"/>
        <v>-2.2784810126582622E-3</v>
      </c>
      <c r="H215" s="3">
        <f>+$L$4+$L$3*F215</f>
        <v>-4.7581377971785271E-3</v>
      </c>
      <c r="I215" s="4">
        <f t="shared" si="9"/>
        <v>2.4796567845202649E-3</v>
      </c>
      <c r="J215" s="3">
        <f t="shared" si="10"/>
        <v>-2.2784810126582622E-3</v>
      </c>
    </row>
    <row r="216" spans="2:10" x14ac:dyDescent="0.3">
      <c r="B216" t="s">
        <v>283</v>
      </c>
      <c r="C216">
        <v>0.39500000000000002</v>
      </c>
      <c r="D216">
        <v>18765.37</v>
      </c>
      <c r="F216" s="3">
        <f>+D216/D217-1</f>
        <v>-1.1400412079590083E-2</v>
      </c>
      <c r="G216" s="3">
        <f t="shared" si="8"/>
        <v>2.067183462532296E-2</v>
      </c>
      <c r="H216" s="3">
        <f>+$L$4+$L$3*F216</f>
        <v>-1.1981138969095792E-2</v>
      </c>
      <c r="I216" s="4">
        <f t="shared" si="9"/>
        <v>3.2652973594418752E-2</v>
      </c>
      <c r="J216" s="3">
        <f t="shared" si="10"/>
        <v>2.067183462532296E-2</v>
      </c>
    </row>
    <row r="217" spans="2:10" x14ac:dyDescent="0.3">
      <c r="B217" t="s">
        <v>284</v>
      </c>
      <c r="C217">
        <v>0.38700000000000001</v>
      </c>
      <c r="D217">
        <v>18981.77</v>
      </c>
      <c r="F217" s="3">
        <f>+D217/D218-1</f>
        <v>-3.149398954589433E-4</v>
      </c>
      <c r="G217" s="3">
        <f t="shared" si="8"/>
        <v>2.5906735751295429E-3</v>
      </c>
      <c r="H217" s="3">
        <f>+$L$4+$L$3*F217</f>
        <v>-3.6481253216622245E-3</v>
      </c>
      <c r="I217" s="4">
        <f t="shared" si="9"/>
        <v>6.2387988967917678E-3</v>
      </c>
      <c r="J217" s="3">
        <f t="shared" si="10"/>
        <v>2.5906735751295429E-3</v>
      </c>
    </row>
    <row r="218" spans="2:10" x14ac:dyDescent="0.3">
      <c r="B218" t="s">
        <v>285</v>
      </c>
      <c r="C218">
        <v>0.38600000000000001</v>
      </c>
      <c r="D218">
        <v>18987.75</v>
      </c>
      <c r="F218" s="3">
        <f>+D218/D219-1</f>
        <v>4.7991442872731049E-2</v>
      </c>
      <c r="G218" s="3">
        <f t="shared" si="8"/>
        <v>-1.5306122448979553E-2</v>
      </c>
      <c r="H218" s="3">
        <f>+$L$4+$L$3*F218</f>
        <v>3.2664062393869639E-2</v>
      </c>
      <c r="I218" s="4">
        <f t="shared" si="9"/>
        <v>-4.7970184842849192E-2</v>
      </c>
      <c r="J218" s="3">
        <f t="shared" si="10"/>
        <v>-1.5306122448979553E-2</v>
      </c>
    </row>
    <row r="219" spans="2:10" x14ac:dyDescent="0.3">
      <c r="B219" t="s">
        <v>286</v>
      </c>
      <c r="C219">
        <v>0.39200000000000002</v>
      </c>
      <c r="D219">
        <v>18118.23</v>
      </c>
      <c r="F219" s="3">
        <f>+D219/D220-1</f>
        <v>-4.9805260279027763E-3</v>
      </c>
      <c r="G219" s="3">
        <f t="shared" si="8"/>
        <v>0</v>
      </c>
      <c r="H219" s="3">
        <f>+$L$4+$L$3*F219</f>
        <v>-7.1552734403130206E-3</v>
      </c>
      <c r="I219" s="4">
        <f t="shared" si="9"/>
        <v>7.1552734403130206E-3</v>
      </c>
      <c r="J219" s="3">
        <f t="shared" si="10"/>
        <v>0</v>
      </c>
    </row>
    <row r="220" spans="2:10" x14ac:dyDescent="0.3">
      <c r="B220" t="s">
        <v>287</v>
      </c>
      <c r="C220">
        <v>0.39200000000000002</v>
      </c>
      <c r="D220">
        <v>18208.919999999998</v>
      </c>
      <c r="F220" s="3">
        <f>+D220/D221-1</f>
        <v>1.0620749979464383E-2</v>
      </c>
      <c r="G220" s="3">
        <f t="shared" si="8"/>
        <v>2.5575447570331811E-3</v>
      </c>
      <c r="H220" s="3">
        <f>+$L$4+$L$3*F220</f>
        <v>4.5722960964065425E-3</v>
      </c>
      <c r="I220" s="4">
        <f t="shared" si="9"/>
        <v>-2.0147513393733614E-3</v>
      </c>
      <c r="J220" s="3">
        <f t="shared" si="10"/>
        <v>2.5575447570331811E-3</v>
      </c>
    </row>
    <row r="221" spans="2:10" x14ac:dyDescent="0.3">
      <c r="B221" t="s">
        <v>288</v>
      </c>
      <c r="C221">
        <v>0.39100000000000001</v>
      </c>
      <c r="D221">
        <v>18017.560000000001</v>
      </c>
      <c r="F221" s="3">
        <f>+D221/D222-1</f>
        <v>-2.3096171661423082E-3</v>
      </c>
      <c r="G221" s="3">
        <f t="shared" si="8"/>
        <v>-2.0295665246805261E-2</v>
      </c>
      <c r="H221" s="3">
        <f>+$L$4+$L$3*F221</f>
        <v>-5.147535779127803E-3</v>
      </c>
      <c r="I221" s="4">
        <f t="shared" si="9"/>
        <v>-1.5148129467677459E-2</v>
      </c>
      <c r="J221" s="3">
        <f t="shared" si="10"/>
        <v>-2.0295665246805261E-2</v>
      </c>
    </row>
    <row r="222" spans="2:10" x14ac:dyDescent="0.3">
      <c r="B222" t="s">
        <v>289</v>
      </c>
      <c r="C222">
        <v>0.39910000000000001</v>
      </c>
      <c r="D222">
        <v>18059.27</v>
      </c>
      <c r="F222" s="3">
        <f>+D222/D223-1</f>
        <v>-1.2019817298339341E-2</v>
      </c>
      <c r="G222" s="3">
        <f t="shared" si="8"/>
        <v>-7.2139303482587902E-3</v>
      </c>
      <c r="H222" s="3">
        <f>+$L$4+$L$3*F222</f>
        <v>-1.2446749459600458E-2</v>
      </c>
      <c r="I222" s="4">
        <f t="shared" si="9"/>
        <v>5.2328191113416682E-3</v>
      </c>
      <c r="J222" s="3">
        <f t="shared" si="10"/>
        <v>-7.2139303482587902E-3</v>
      </c>
    </row>
    <row r="223" spans="2:10" x14ac:dyDescent="0.3">
      <c r="B223" t="s">
        <v>290</v>
      </c>
      <c r="C223">
        <v>0.40200000000000002</v>
      </c>
      <c r="D223">
        <v>18278.98</v>
      </c>
      <c r="F223" s="3">
        <f>+D223/D224-1</f>
        <v>-3.7888655748427036E-3</v>
      </c>
      <c r="G223" s="3">
        <f t="shared" si="8"/>
        <v>-1.831501831501825E-2</v>
      </c>
      <c r="H223" s="3">
        <f>+$L$4+$L$3*F223</f>
        <v>-6.259495375696934E-3</v>
      </c>
      <c r="I223" s="4">
        <f t="shared" si="9"/>
        <v>-1.2055522939321316E-2</v>
      </c>
      <c r="J223" s="3">
        <f t="shared" si="10"/>
        <v>-1.831501831501825E-2</v>
      </c>
    </row>
    <row r="224" spans="2:10" x14ac:dyDescent="0.3">
      <c r="B224" t="s">
        <v>291</v>
      </c>
      <c r="C224">
        <v>0.40949999999999998</v>
      </c>
      <c r="D224">
        <v>18348.5</v>
      </c>
      <c r="F224" s="3">
        <f>+D224/D225-1</f>
        <v>7.8043941666698924E-3</v>
      </c>
      <c r="G224" s="3">
        <f t="shared" si="8"/>
        <v>2.2727272727272707E-2</v>
      </c>
      <c r="H224" s="3">
        <f>+$L$4+$L$3*F224</f>
        <v>2.4552251197059861E-3</v>
      </c>
      <c r="I224" s="4">
        <f t="shared" si="9"/>
        <v>2.0272047607566721E-2</v>
      </c>
      <c r="J224" s="3">
        <f t="shared" si="10"/>
        <v>2.2727272727272707E-2</v>
      </c>
    </row>
    <row r="225" spans="2:10" x14ac:dyDescent="0.3">
      <c r="B225" t="s">
        <v>292</v>
      </c>
      <c r="C225">
        <v>0.40039999999999998</v>
      </c>
      <c r="D225">
        <v>18206.41</v>
      </c>
      <c r="F225" s="3">
        <f>+D225/D226-1</f>
        <v>1.0798410607203879E-2</v>
      </c>
      <c r="G225" s="3">
        <f t="shared" si="8"/>
        <v>1.1111111111111072E-2</v>
      </c>
      <c r="H225" s="3">
        <f>+$L$4+$L$3*F225</f>
        <v>4.7058446192817412E-3</v>
      </c>
      <c r="I225" s="4">
        <f t="shared" si="9"/>
        <v>6.4052664918293305E-3</v>
      </c>
      <c r="J225" s="3">
        <f t="shared" si="10"/>
        <v>1.1111111111111072E-2</v>
      </c>
    </row>
    <row r="226" spans="2:10" x14ac:dyDescent="0.3">
      <c r="B226" t="s">
        <v>293</v>
      </c>
      <c r="C226">
        <v>0.39600000000000002</v>
      </c>
      <c r="D226">
        <v>18011.91</v>
      </c>
      <c r="F226" s="3">
        <f>+D226/D227-1</f>
        <v>2.206426008635276E-2</v>
      </c>
      <c r="G226" s="3">
        <f t="shared" si="8"/>
        <v>-2.2704837117472843E-2</v>
      </c>
      <c r="H226" s="3">
        <f>+$L$4+$L$3*F226</f>
        <v>1.31744489241184E-2</v>
      </c>
      <c r="I226" s="4">
        <f t="shared" si="9"/>
        <v>-3.5879286041591241E-2</v>
      </c>
      <c r="J226" s="3">
        <f t="shared" si="10"/>
        <v>-2.2704837117472843E-2</v>
      </c>
    </row>
    <row r="227" spans="2:10" x14ac:dyDescent="0.3">
      <c r="B227" t="s">
        <v>294</v>
      </c>
      <c r="C227">
        <v>0.4052</v>
      </c>
      <c r="D227">
        <v>17623.07</v>
      </c>
      <c r="F227" s="3">
        <f>+D227/D228-1</f>
        <v>7.9679657007418747E-3</v>
      </c>
      <c r="G227" s="3">
        <f t="shared" si="8"/>
        <v>-1.9704433497537144E-3</v>
      </c>
      <c r="H227" s="3">
        <f>+$L$4+$L$3*F227</f>
        <v>2.5781827892678356E-3</v>
      </c>
      <c r="I227" s="4">
        <f t="shared" si="9"/>
        <v>-4.5486261390215495E-3</v>
      </c>
      <c r="J227" s="3">
        <f t="shared" si="10"/>
        <v>-1.9704433497537144E-3</v>
      </c>
    </row>
    <row r="228" spans="2:10" x14ac:dyDescent="0.3">
      <c r="B228" t="s">
        <v>295</v>
      </c>
      <c r="C228">
        <v>0.40600000000000003</v>
      </c>
      <c r="D228">
        <v>17483.759999999998</v>
      </c>
      <c r="F228" s="3">
        <f>+D228/D229-1</f>
        <v>2.2170721925289794E-2</v>
      </c>
      <c r="G228" s="3">
        <f t="shared" si="8"/>
        <v>1.4746313421644563E-2</v>
      </c>
      <c r="H228" s="3">
        <f>+$L$4+$L$3*F228</f>
        <v>1.3254476905070181E-2</v>
      </c>
      <c r="I228" s="4">
        <f t="shared" si="9"/>
        <v>1.4918365165743821E-3</v>
      </c>
      <c r="J228" s="3">
        <f t="shared" si="10"/>
        <v>1.4746313421644563E-2</v>
      </c>
    </row>
    <row r="229" spans="2:10" x14ac:dyDescent="0.3">
      <c r="B229" t="s">
        <v>296</v>
      </c>
      <c r="C229">
        <v>0.40010000000000001</v>
      </c>
      <c r="D229">
        <v>17104.54</v>
      </c>
      <c r="F229" s="3">
        <f>+D229/D230-1</f>
        <v>2.3037963175623899E-2</v>
      </c>
      <c r="G229" s="3">
        <f t="shared" si="8"/>
        <v>1.0353535353535337E-2</v>
      </c>
      <c r="H229" s="3">
        <f>+$L$4+$L$3*F229</f>
        <v>1.3906387175973799E-2</v>
      </c>
      <c r="I229" s="4">
        <f t="shared" si="9"/>
        <v>-3.5528518224384621E-3</v>
      </c>
      <c r="J229" s="3">
        <f t="shared" si="10"/>
        <v>1.0353535353535337E-2</v>
      </c>
    </row>
    <row r="230" spans="2:10" x14ac:dyDescent="0.3">
      <c r="B230" t="s">
        <v>297</v>
      </c>
      <c r="C230">
        <v>0.39600000000000002</v>
      </c>
      <c r="D230">
        <v>16719.36</v>
      </c>
      <c r="F230" s="3">
        <f>+D230/D231-1</f>
        <v>-2.5874736212861404E-2</v>
      </c>
      <c r="G230" s="3">
        <f t="shared" si="8"/>
        <v>-4.5783132530120341E-2</v>
      </c>
      <c r="H230" s="3">
        <f>+$L$4+$L$3*F230</f>
        <v>-2.2861572254796247E-2</v>
      </c>
      <c r="I230" s="4">
        <f t="shared" si="9"/>
        <v>-2.2921560275324094E-2</v>
      </c>
      <c r="J230" s="3">
        <f t="shared" si="10"/>
        <v>-4.5783132530120341E-2</v>
      </c>
    </row>
    <row r="231" spans="2:10" hidden="1" x14ac:dyDescent="0.3">
      <c r="B231" t="s">
        <v>298</v>
      </c>
      <c r="C231">
        <v>0.41499999999999998</v>
      </c>
      <c r="D231">
        <v>17163.46</v>
      </c>
      <c r="F231" s="3">
        <f>+D231/D232-1</f>
        <v>-1.9487471278945456E-2</v>
      </c>
      <c r="G231" s="3">
        <f t="shared" si="8"/>
        <v>2.2671266633809806E-2</v>
      </c>
      <c r="H231" s="3">
        <f>+$L$4+$L$3*F231</f>
        <v>-1.8060228209182447E-2</v>
      </c>
      <c r="I231" s="4">
        <f t="shared" si="9"/>
        <v>4.0731494842992252E-2</v>
      </c>
      <c r="J231" s="3" t="str">
        <f t="shared" si="10"/>
        <v/>
      </c>
    </row>
    <row r="232" spans="2:10" x14ac:dyDescent="0.3">
      <c r="B232" t="s">
        <v>299</v>
      </c>
      <c r="C232">
        <v>0.40579999999999999</v>
      </c>
      <c r="D232">
        <v>17504.580000000002</v>
      </c>
      <c r="F232" s="3">
        <f>+D232/D233-1</f>
        <v>3.518837864497959E-2</v>
      </c>
      <c r="G232" s="3">
        <f t="shared" si="8"/>
        <v>3.7851662404092101E-2</v>
      </c>
      <c r="H232" s="3">
        <f>+$L$4+$L$3*F232</f>
        <v>2.3039924859020601E-2</v>
      </c>
      <c r="I232" s="4">
        <f t="shared" si="9"/>
        <v>1.48117375450715E-2</v>
      </c>
      <c r="J232" s="3">
        <f t="shared" si="10"/>
        <v>3.7851662404092101E-2</v>
      </c>
    </row>
    <row r="233" spans="2:10" x14ac:dyDescent="0.3">
      <c r="B233" t="s">
        <v>300</v>
      </c>
      <c r="C233">
        <v>0.39100000000000001</v>
      </c>
      <c r="D233">
        <v>16909.560000000001</v>
      </c>
      <c r="F233" s="3">
        <f>+D233/D234-1</f>
        <v>-1.1851083076793612E-2</v>
      </c>
      <c r="G233" s="3">
        <f t="shared" si="8"/>
        <v>-5.919153031761315E-2</v>
      </c>
      <c r="H233" s="3">
        <f>+$L$4+$L$3*F233</f>
        <v>-1.2319910967962509E-2</v>
      </c>
      <c r="I233" s="4">
        <f t="shared" si="9"/>
        <v>-4.6871619349650645E-2</v>
      </c>
      <c r="J233" s="3">
        <f t="shared" si="10"/>
        <v>-5.919153031761315E-2</v>
      </c>
    </row>
    <row r="234" spans="2:10" hidden="1" x14ac:dyDescent="0.3">
      <c r="B234" t="s">
        <v>301</v>
      </c>
      <c r="C234">
        <v>0.41560000000000002</v>
      </c>
      <c r="D234">
        <v>17112.36</v>
      </c>
      <c r="F234" s="3">
        <f>+D234/D235-1</f>
        <v>-1.5279760661392028E-2</v>
      </c>
      <c r="G234" s="3">
        <f t="shared" si="8"/>
        <v>8.3420229405630986E-2</v>
      </c>
      <c r="H234" s="3">
        <f>+$L$4+$L$3*F234</f>
        <v>-1.4897267767071877E-2</v>
      </c>
      <c r="I234" s="4">
        <f t="shared" si="9"/>
        <v>9.8317497172702856E-2</v>
      </c>
      <c r="J234" s="3" t="str">
        <f t="shared" si="10"/>
        <v/>
      </c>
    </row>
    <row r="235" spans="2:10" hidden="1" x14ac:dyDescent="0.3">
      <c r="B235" t="s">
        <v>302</v>
      </c>
      <c r="C235">
        <v>0.3836</v>
      </c>
      <c r="D235">
        <v>17377.89</v>
      </c>
      <c r="F235" s="3">
        <f>+D235/D236-1</f>
        <v>2.4770253758733318E-2</v>
      </c>
      <c r="G235" s="3">
        <f t="shared" si="8"/>
        <v>0.16066565809379729</v>
      </c>
      <c r="H235" s="3">
        <f>+$L$4+$L$3*F235</f>
        <v>1.520856004065659E-2</v>
      </c>
      <c r="I235" s="4">
        <f t="shared" si="9"/>
        <v>0.14545709805314069</v>
      </c>
      <c r="J235" s="3" t="str">
        <f t="shared" si="10"/>
        <v/>
      </c>
    </row>
    <row r="236" spans="2:10" hidden="1" x14ac:dyDescent="0.3">
      <c r="B236" t="s">
        <v>303</v>
      </c>
      <c r="C236">
        <v>0.33050000000000002</v>
      </c>
      <c r="D236">
        <v>16957.84</v>
      </c>
      <c r="F236" s="3">
        <f>+D236/D237-1</f>
        <v>-4.9278774215429921E-3</v>
      </c>
      <c r="G236" s="3">
        <f t="shared" si="8"/>
        <v>4.4563843236409717E-2</v>
      </c>
      <c r="H236" s="3">
        <f>+$L$4+$L$3*F236</f>
        <v>-7.1156971779736972E-3</v>
      </c>
      <c r="I236" s="4">
        <f t="shared" si="9"/>
        <v>5.1679540414383413E-2</v>
      </c>
      <c r="J236" s="3" t="str">
        <f t="shared" si="10"/>
        <v/>
      </c>
    </row>
    <row r="237" spans="2:10" x14ac:dyDescent="0.3">
      <c r="B237" t="s">
        <v>304</v>
      </c>
      <c r="C237">
        <v>0.31640000000000001</v>
      </c>
      <c r="D237">
        <v>17041.82</v>
      </c>
      <c r="F237" s="3">
        <f>+D237/D238-1</f>
        <v>3.190760811317328E-2</v>
      </c>
      <c r="G237" s="3">
        <f t="shared" si="8"/>
        <v>3.669724770642202E-2</v>
      </c>
      <c r="H237" s="3">
        <f>+$L$4+$L$3*F237</f>
        <v>2.0573750648166935E-2</v>
      </c>
      <c r="I237" s="4">
        <f t="shared" si="9"/>
        <v>1.6123497058255085E-2</v>
      </c>
      <c r="J237" s="3">
        <f t="shared" si="10"/>
        <v>3.669724770642202E-2</v>
      </c>
    </row>
    <row r="238" spans="2:10" x14ac:dyDescent="0.3">
      <c r="B238" t="s">
        <v>305</v>
      </c>
      <c r="C238">
        <v>0.30520000000000003</v>
      </c>
      <c r="D238">
        <v>16514.87</v>
      </c>
      <c r="F238" s="3">
        <f>+D238/D239-1</f>
        <v>4.7034172319786904E-2</v>
      </c>
      <c r="G238" s="3">
        <f t="shared" si="8"/>
        <v>-1.2297734627831569E-2</v>
      </c>
      <c r="H238" s="3">
        <f>+$L$4+$L$3*F238</f>
        <v>3.1944476574747846E-2</v>
      </c>
      <c r="I238" s="4">
        <f t="shared" si="9"/>
        <v>-4.4242211202579415E-2</v>
      </c>
      <c r="J238" s="3">
        <f t="shared" si="10"/>
        <v>-1.2297734627831569E-2</v>
      </c>
    </row>
    <row r="239" spans="2:10" x14ac:dyDescent="0.3">
      <c r="B239" t="s">
        <v>306</v>
      </c>
      <c r="C239">
        <v>0.309</v>
      </c>
      <c r="D239">
        <v>15773</v>
      </c>
      <c r="F239" s="3">
        <f>+D239/D240-1</f>
        <v>-5.6308012257884621E-2</v>
      </c>
      <c r="G239" s="3">
        <f t="shared" si="8"/>
        <v>-3.5881435257410277E-2</v>
      </c>
      <c r="H239" s="3">
        <f>+$L$4+$L$3*F239</f>
        <v>-4.5738442126187148E-2</v>
      </c>
      <c r="I239" s="4">
        <f t="shared" si="9"/>
        <v>9.8570068687768714E-3</v>
      </c>
      <c r="J239" s="3">
        <f t="shared" si="10"/>
        <v>-3.5881435257410277E-2</v>
      </c>
    </row>
    <row r="240" spans="2:10" x14ac:dyDescent="0.3">
      <c r="B240" t="s">
        <v>307</v>
      </c>
      <c r="C240">
        <v>0.32050000000000001</v>
      </c>
      <c r="D240">
        <v>16714.14</v>
      </c>
      <c r="F240" s="3">
        <f>+D240/D241-1</f>
        <v>5.033708034628015E-2</v>
      </c>
      <c r="G240" s="3">
        <f t="shared" si="8"/>
        <v>3.353756852628198E-2</v>
      </c>
      <c r="H240" s="3">
        <f>+$L$4+$L$3*F240</f>
        <v>3.4427291668577185E-2</v>
      </c>
      <c r="I240" s="4">
        <f t="shared" si="9"/>
        <v>-8.8972314229520538E-4</v>
      </c>
      <c r="J240" s="3">
        <f t="shared" si="10"/>
        <v>3.353756852628198E-2</v>
      </c>
    </row>
    <row r="241" spans="2:10" x14ac:dyDescent="0.3">
      <c r="B241" t="s">
        <v>308</v>
      </c>
      <c r="C241">
        <v>0.31009999999999999</v>
      </c>
      <c r="D241">
        <v>15913.12</v>
      </c>
      <c r="F241" s="3">
        <f>+D241/D242-1</f>
        <v>-3.2119310026032188E-2</v>
      </c>
      <c r="G241" s="3">
        <f t="shared" si="8"/>
        <v>-6.3141993957704035E-2</v>
      </c>
      <c r="H241" s="3">
        <f>+$L$4+$L$3*F241</f>
        <v>-2.7555654558484508E-2</v>
      </c>
      <c r="I241" s="4">
        <f t="shared" si="9"/>
        <v>-3.5586339399219527E-2</v>
      </c>
      <c r="J241" s="3">
        <f t="shared" si="10"/>
        <v>-6.3141993957704035E-2</v>
      </c>
    </row>
    <row r="242" spans="2:10" x14ac:dyDescent="0.3">
      <c r="B242" t="s">
        <v>309</v>
      </c>
      <c r="C242">
        <v>0.33100000000000002</v>
      </c>
      <c r="D242">
        <v>16441.2</v>
      </c>
      <c r="F242" s="3">
        <f>+D242/D243-1</f>
        <v>-4.6901322067029572E-2</v>
      </c>
      <c r="G242" s="3">
        <f t="shared" si="8"/>
        <v>-8.0555555555555491E-2</v>
      </c>
      <c r="H242" s="3">
        <f>+$L$4+$L$3*F242</f>
        <v>-3.866737862653899E-2</v>
      </c>
      <c r="I242" s="4">
        <f t="shared" si="9"/>
        <v>-4.1888176929016502E-2</v>
      </c>
      <c r="J242" s="3">
        <f t="shared" si="10"/>
        <v>-8.0555555555555491E-2</v>
      </c>
    </row>
    <row r="243" spans="2:10" x14ac:dyDescent="0.3">
      <c r="B243" t="s">
        <v>310</v>
      </c>
      <c r="C243">
        <v>0.36</v>
      </c>
      <c r="D243">
        <v>17250.259999999998</v>
      </c>
      <c r="F243" s="3">
        <f>+D243/D244-1</f>
        <v>-2.1319593056636776E-2</v>
      </c>
      <c r="G243" s="3">
        <f t="shared" si="8"/>
        <v>-7.3597529593412259E-2</v>
      </c>
      <c r="H243" s="3">
        <f>+$L$4+$L$3*F243</f>
        <v>-1.9437444761050835E-2</v>
      </c>
      <c r="I243" s="4">
        <f t="shared" si="9"/>
        <v>-5.4160084832361427E-2</v>
      </c>
      <c r="J243" s="3">
        <f t="shared" si="10"/>
        <v>-7.3597529593412259E-2</v>
      </c>
    </row>
    <row r="244" spans="2:10" x14ac:dyDescent="0.3">
      <c r="B244" t="s">
        <v>311</v>
      </c>
      <c r="C244">
        <v>0.3886</v>
      </c>
      <c r="D244">
        <v>17626.04</v>
      </c>
      <c r="F244" s="3">
        <f>+D244/D245-1</f>
        <v>1.2290346220201753E-2</v>
      </c>
      <c r="G244" s="3">
        <f t="shared" si="8"/>
        <v>-2.8500000000000081E-2</v>
      </c>
      <c r="H244" s="3">
        <f>+$L$4+$L$3*F244</f>
        <v>5.8273412608050804E-3</v>
      </c>
      <c r="I244" s="4">
        <f t="shared" si="9"/>
        <v>-3.432734126080516E-2</v>
      </c>
      <c r="J244" s="3">
        <f t="shared" si="10"/>
        <v>-2.8500000000000081E-2</v>
      </c>
    </row>
    <row r="245" spans="2:10" x14ac:dyDescent="0.3">
      <c r="B245" t="s">
        <v>312</v>
      </c>
      <c r="C245">
        <v>0.4</v>
      </c>
      <c r="D245">
        <v>17412.04</v>
      </c>
      <c r="F245" s="3">
        <f>+D245/D246-1</f>
        <v>-2.8478807305920784E-2</v>
      </c>
      <c r="G245" s="3">
        <f t="shared" si="8"/>
        <v>-3.591226801638947E-2</v>
      </c>
      <c r="H245" s="3">
        <f>+$L$4+$L$3*F245</f>
        <v>-2.4819067578127109E-2</v>
      </c>
      <c r="I245" s="4">
        <f t="shared" si="9"/>
        <v>-1.1093200438262361E-2</v>
      </c>
      <c r="J245" s="3">
        <f t="shared" si="10"/>
        <v>-3.591226801638947E-2</v>
      </c>
    </row>
    <row r="246" spans="2:10" x14ac:dyDescent="0.3">
      <c r="B246" t="s">
        <v>313</v>
      </c>
      <c r="C246">
        <v>0.41489999999999999</v>
      </c>
      <c r="D246">
        <v>17922.45</v>
      </c>
      <c r="F246" s="3">
        <f>+D246/D247-1</f>
        <v>-3.0482609765795088E-2</v>
      </c>
      <c r="G246" s="3">
        <f t="shared" si="8"/>
        <v>-2.4453327063249541E-2</v>
      </c>
      <c r="H246" s="3">
        <f>+$L$4+$L$3*F246</f>
        <v>-2.6325337493160256E-2</v>
      </c>
      <c r="I246" s="4">
        <f t="shared" si="9"/>
        <v>1.872010429910715E-3</v>
      </c>
      <c r="J246" s="3">
        <f t="shared" si="10"/>
        <v>-2.4453327063249541E-2</v>
      </c>
    </row>
    <row r="247" spans="2:10" x14ac:dyDescent="0.3">
      <c r="B247" t="s">
        <v>314</v>
      </c>
      <c r="C247">
        <v>0.42530000000000001</v>
      </c>
      <c r="D247">
        <v>18485.95</v>
      </c>
      <c r="F247" s="3">
        <f>+D247/D248-1</f>
        <v>-9.1835416611951715E-3</v>
      </c>
      <c r="G247" s="3">
        <f t="shared" si="8"/>
        <v>-4.9821268990169809E-2</v>
      </c>
      <c r="H247" s="3">
        <f>+$L$4+$L$3*F247</f>
        <v>-1.0314704635561405E-2</v>
      </c>
      <c r="I247" s="4">
        <f t="shared" si="9"/>
        <v>-3.9506564354608406E-2</v>
      </c>
      <c r="J247" s="3">
        <f t="shared" si="10"/>
        <v>-4.9821268990169809E-2</v>
      </c>
    </row>
    <row r="248" spans="2:10" x14ac:dyDescent="0.3">
      <c r="B248" t="s">
        <v>315</v>
      </c>
      <c r="C248">
        <v>0.4476</v>
      </c>
      <c r="D248">
        <v>18657.29</v>
      </c>
      <c r="F248" s="3">
        <f>+D248/D249-1</f>
        <v>2.5692209159453361E-2</v>
      </c>
      <c r="G248" s="3">
        <f t="shared" si="8"/>
        <v>-5.1122471660369762E-3</v>
      </c>
      <c r="H248" s="3">
        <f>+$L$4+$L$3*F248</f>
        <v>1.5901599255307538E-2</v>
      </c>
      <c r="I248" s="4">
        <f t="shared" si="9"/>
        <v>-2.1013846421344514E-2</v>
      </c>
      <c r="J248" s="3">
        <f t="shared" si="10"/>
        <v>-5.1122471660369762E-3</v>
      </c>
    </row>
    <row r="249" spans="2:10" x14ac:dyDescent="0.3">
      <c r="B249" t="s">
        <v>316</v>
      </c>
      <c r="C249">
        <v>0.44990000000000002</v>
      </c>
      <c r="D249">
        <v>18189.95</v>
      </c>
      <c r="F249" s="3">
        <f>+D249/D250-1</f>
        <v>-3.4915054782913568E-2</v>
      </c>
      <c r="G249" s="3">
        <f t="shared" si="8"/>
        <v>-7.5005515111404852E-3</v>
      </c>
      <c r="H249" s="3">
        <f>+$L$4+$L$3*F249</f>
        <v>-2.9657232085076746E-2</v>
      </c>
      <c r="I249" s="4">
        <f t="shared" si="9"/>
        <v>2.2156680573936261E-2</v>
      </c>
      <c r="J249" s="3">
        <f t="shared" si="10"/>
        <v>-7.5005515111404852E-3</v>
      </c>
    </row>
    <row r="250" spans="2:10" hidden="1" x14ac:dyDescent="0.3">
      <c r="B250" t="s">
        <v>317</v>
      </c>
      <c r="C250">
        <v>0.45329999999999998</v>
      </c>
      <c r="D250">
        <v>18848.03</v>
      </c>
      <c r="F250" s="3">
        <f>+D250/D251-1</f>
        <v>-4.0055316497771276E-3</v>
      </c>
      <c r="G250" s="3">
        <f t="shared" si="8"/>
        <v>5.8617468472676126E-2</v>
      </c>
      <c r="H250" s="3">
        <f>+$L$4+$L$3*F250</f>
        <v>-6.4223645191465893E-3</v>
      </c>
      <c r="I250" s="4">
        <f t="shared" si="9"/>
        <v>6.5039832991822713E-2</v>
      </c>
      <c r="J250" s="3" t="str">
        <f t="shared" si="10"/>
        <v/>
      </c>
    </row>
    <row r="251" spans="2:10" x14ac:dyDescent="0.3">
      <c r="B251" t="s">
        <v>318</v>
      </c>
      <c r="C251">
        <v>0.42820000000000003</v>
      </c>
      <c r="D251">
        <v>18923.830000000002</v>
      </c>
      <c r="F251" s="3">
        <f>+D251/D252-1</f>
        <v>1.5146874146727773E-2</v>
      </c>
      <c r="G251" s="3">
        <f t="shared" si="8"/>
        <v>-3.2097649186256794E-2</v>
      </c>
      <c r="H251" s="3">
        <f>+$L$4+$L$3*F251</f>
        <v>7.9746098480729406E-3</v>
      </c>
      <c r="I251" s="4">
        <f t="shared" si="9"/>
        <v>-4.0072259034329732E-2</v>
      </c>
      <c r="J251" s="3">
        <f t="shared" si="10"/>
        <v>-3.2097649186256794E-2</v>
      </c>
    </row>
    <row r="252" spans="2:10" x14ac:dyDescent="0.3">
      <c r="B252" t="s">
        <v>319</v>
      </c>
      <c r="C252">
        <v>0.44240000000000002</v>
      </c>
      <c r="D252">
        <v>18641.47</v>
      </c>
      <c r="F252" s="3">
        <f>+D252/D253-1</f>
        <v>-2.0335372038245758E-2</v>
      </c>
      <c r="G252" s="3">
        <f t="shared" si="8"/>
        <v>-4.6346195300711268E-2</v>
      </c>
      <c r="H252" s="3">
        <f>+$L$4+$L$3*F252</f>
        <v>-1.8697600120956583E-2</v>
      </c>
      <c r="I252" s="4">
        <f t="shared" si="9"/>
        <v>-2.7648595179754685E-2</v>
      </c>
      <c r="J252" s="3">
        <f t="shared" si="10"/>
        <v>-4.6346195300711268E-2</v>
      </c>
    </row>
    <row r="253" spans="2:10" x14ac:dyDescent="0.3">
      <c r="B253" t="s">
        <v>320</v>
      </c>
      <c r="C253">
        <v>0.46389999999999998</v>
      </c>
      <c r="D253">
        <v>19028.419999999998</v>
      </c>
      <c r="F253" s="3">
        <f>+D253/D254-1</f>
        <v>1.6300614958324244E-2</v>
      </c>
      <c r="G253" s="3">
        <f t="shared" si="8"/>
        <v>8.4782608695650463E-3</v>
      </c>
      <c r="H253" s="3">
        <f>+$L$4+$L$3*F253</f>
        <v>8.8418834985717534E-3</v>
      </c>
      <c r="I253" s="4">
        <f t="shared" si="9"/>
        <v>-3.6362262900670704E-4</v>
      </c>
      <c r="J253" s="3">
        <f t="shared" si="10"/>
        <v>8.4782608695650463E-3</v>
      </c>
    </row>
    <row r="254" spans="2:10" x14ac:dyDescent="0.3">
      <c r="B254" t="s">
        <v>321</v>
      </c>
      <c r="C254">
        <v>0.46</v>
      </c>
      <c r="D254">
        <v>18723.22</v>
      </c>
      <c r="F254" s="3">
        <f>+D254/D255-1</f>
        <v>4.2036608598329028E-2</v>
      </c>
      <c r="G254" s="3">
        <f t="shared" si="8"/>
        <v>-2.8100570462708641E-2</v>
      </c>
      <c r="H254" s="3">
        <f>+$L$4+$L$3*F254</f>
        <v>2.8187778979633954E-2</v>
      </c>
      <c r="I254" s="4">
        <f t="shared" si="9"/>
        <v>-5.6288349442342595E-2</v>
      </c>
      <c r="J254" s="3">
        <f t="shared" si="10"/>
        <v>-2.8100570462708641E-2</v>
      </c>
    </row>
    <row r="255" spans="2:10" hidden="1" x14ac:dyDescent="0.3">
      <c r="B255" t="s">
        <v>322</v>
      </c>
      <c r="C255">
        <v>0.4733</v>
      </c>
      <c r="D255">
        <v>17967.91</v>
      </c>
      <c r="F255" s="3">
        <f>+D255/D256-1</f>
        <v>-4.833606277793201E-2</v>
      </c>
      <c r="G255" s="3">
        <f t="shared" si="8"/>
        <v>9.1684434968017925E-3</v>
      </c>
      <c r="H255" s="3">
        <f>+$L$4+$L$3*F255</f>
        <v>-3.9745881528886549E-2</v>
      </c>
      <c r="I255" s="4">
        <f t="shared" si="9"/>
        <v>4.8914325025688342E-2</v>
      </c>
      <c r="J255" s="3" t="str">
        <f t="shared" si="10"/>
        <v/>
      </c>
    </row>
    <row r="256" spans="2:10" x14ac:dyDescent="0.3">
      <c r="B256" t="s">
        <v>323</v>
      </c>
      <c r="C256">
        <v>0.46899999999999997</v>
      </c>
      <c r="D256">
        <v>18880.52</v>
      </c>
      <c r="F256" s="3">
        <f>+D256/D257-1</f>
        <v>1.0363431844622406E-2</v>
      </c>
      <c r="G256" s="3">
        <f t="shared" si="8"/>
        <v>-1.882845188284521E-2</v>
      </c>
      <c r="H256" s="3">
        <f>+$L$4+$L$3*F256</f>
        <v>4.3788685640692351E-3</v>
      </c>
      <c r="I256" s="4">
        <f t="shared" si="9"/>
        <v>-2.3207320446914446E-2</v>
      </c>
      <c r="J256" s="3">
        <f t="shared" si="10"/>
        <v>-1.882845188284521E-2</v>
      </c>
    </row>
    <row r="257" spans="2:10" x14ac:dyDescent="0.3">
      <c r="B257" t="s">
        <v>324</v>
      </c>
      <c r="C257">
        <v>0.47799999999999998</v>
      </c>
      <c r="D257">
        <v>18686.86</v>
      </c>
      <c r="F257" s="3">
        <f>+D257/D258-1</f>
        <v>-2.6520191248774361E-2</v>
      </c>
      <c r="G257" s="3">
        <f t="shared" si="8"/>
        <v>-5.3465346534653513E-2</v>
      </c>
      <c r="H257" s="3">
        <f>+$L$4+$L$3*F257</f>
        <v>-2.334676454374239E-2</v>
      </c>
      <c r="I257" s="4">
        <f t="shared" si="9"/>
        <v>-3.0118581990911122E-2</v>
      </c>
      <c r="J257" s="3">
        <f t="shared" si="10"/>
        <v>-5.3465346534653513E-2</v>
      </c>
    </row>
    <row r="258" spans="2:10" x14ac:dyDescent="0.3">
      <c r="B258" t="s">
        <v>325</v>
      </c>
      <c r="C258">
        <v>0.505</v>
      </c>
      <c r="D258">
        <v>19195.939999999999</v>
      </c>
      <c r="F258" s="3">
        <f>+D258/D259-1</f>
        <v>-3.0675020110172979E-2</v>
      </c>
      <c r="G258" s="3">
        <f t="shared" si="8"/>
        <v>0</v>
      </c>
      <c r="H258" s="3">
        <f>+$L$4+$L$3*F258</f>
        <v>-2.6469973463462321E-2</v>
      </c>
      <c r="I258" s="4">
        <f t="shared" si="9"/>
        <v>2.6469973463462321E-2</v>
      </c>
      <c r="J258" s="3">
        <f t="shared" si="10"/>
        <v>0</v>
      </c>
    </row>
    <row r="259" spans="2:10" x14ac:dyDescent="0.3">
      <c r="B259" t="s">
        <v>326</v>
      </c>
      <c r="C259">
        <v>0.505</v>
      </c>
      <c r="D259">
        <v>19803.41</v>
      </c>
      <c r="F259" s="3">
        <f>+D259/D260-1</f>
        <v>-1.6706165432050946E-2</v>
      </c>
      <c r="G259" s="3">
        <f t="shared" si="8"/>
        <v>-2.8846153846153855E-2</v>
      </c>
      <c r="H259" s="3">
        <f>+$L$4+$L$3*F259</f>
        <v>-1.5969504494856939E-2</v>
      </c>
      <c r="I259" s="4">
        <f t="shared" si="9"/>
        <v>-1.2876649351296916E-2</v>
      </c>
      <c r="J259" s="3">
        <f t="shared" si="10"/>
        <v>-2.8846153846153855E-2</v>
      </c>
    </row>
    <row r="260" spans="2:10" x14ac:dyDescent="0.3">
      <c r="B260" t="s">
        <v>327</v>
      </c>
      <c r="C260">
        <v>0.52</v>
      </c>
      <c r="D260">
        <v>20139.87</v>
      </c>
      <c r="F260" s="3">
        <f>+D260/D261-1</f>
        <v>8.5012093079153139E-3</v>
      </c>
      <c r="G260" s="3">
        <f t="shared" si="8"/>
        <v>1.1673151750972721E-2</v>
      </c>
      <c r="H260" s="3">
        <f>+$L$4+$L$3*F260</f>
        <v>2.9790250973062691E-3</v>
      </c>
      <c r="I260" s="4">
        <f t="shared" si="9"/>
        <v>8.6941266536664525E-3</v>
      </c>
      <c r="J260" s="3">
        <f t="shared" si="10"/>
        <v>1.1673151750972721E-2</v>
      </c>
    </row>
    <row r="261" spans="2:10" x14ac:dyDescent="0.3">
      <c r="B261" t="s">
        <v>328</v>
      </c>
      <c r="C261">
        <v>0.51400000000000001</v>
      </c>
      <c r="D261">
        <v>19970.099999999999</v>
      </c>
      <c r="F261" s="3">
        <f>+D261/D262-1</f>
        <v>1.0830050809520486E-2</v>
      </c>
      <c r="G261" s="3">
        <f t="shared" si="8"/>
        <v>-2.3741690408356941E-2</v>
      </c>
      <c r="H261" s="3">
        <f>+$L$4+$L$3*F261</f>
        <v>4.7296287426219531E-3</v>
      </c>
      <c r="I261" s="4">
        <f t="shared" si="9"/>
        <v>-2.8471319150978894E-2</v>
      </c>
      <c r="J261" s="3">
        <f t="shared" si="10"/>
        <v>-2.3741690408356941E-2</v>
      </c>
    </row>
    <row r="262" spans="2:10" x14ac:dyDescent="0.3">
      <c r="B262" t="s">
        <v>329</v>
      </c>
      <c r="C262">
        <v>0.52649999999999997</v>
      </c>
      <c r="D262">
        <v>19756.14</v>
      </c>
      <c r="F262" s="3">
        <f>+D262/D263-1</f>
        <v>-5.7047261907579028E-3</v>
      </c>
      <c r="G262" s="3">
        <f t="shared" si="8"/>
        <v>0</v>
      </c>
      <c r="H262" s="3">
        <f>+$L$4+$L$3*F262</f>
        <v>-7.6996588972702944E-3</v>
      </c>
      <c r="I262" s="4">
        <f t="shared" si="9"/>
        <v>7.6996588972702944E-3</v>
      </c>
      <c r="J262" s="3">
        <f t="shared" si="10"/>
        <v>0</v>
      </c>
    </row>
    <row r="263" spans="2:10" x14ac:dyDescent="0.3">
      <c r="B263" t="s">
        <v>330</v>
      </c>
      <c r="C263">
        <v>0.52649999999999997</v>
      </c>
      <c r="D263">
        <v>19869.490000000002</v>
      </c>
      <c r="F263" s="3">
        <f>+D263/D264-1</f>
        <v>-1.5849343321373222E-2</v>
      </c>
      <c r="G263" s="3">
        <f t="shared" si="8"/>
        <v>-1.5887850467289799E-2</v>
      </c>
      <c r="H263" s="3">
        <f>+$L$4+$L$3*F263</f>
        <v>-1.5325426351580273E-2</v>
      </c>
      <c r="I263" s="4">
        <f t="shared" si="9"/>
        <v>-5.624241157095259E-4</v>
      </c>
      <c r="J263" s="3">
        <f t="shared" si="10"/>
        <v>-1.5887850467289799E-2</v>
      </c>
    </row>
    <row r="264" spans="2:10" x14ac:dyDescent="0.3">
      <c r="B264" t="s">
        <v>331</v>
      </c>
      <c r="C264">
        <v>0.53500000000000003</v>
      </c>
      <c r="D264">
        <v>20189.48</v>
      </c>
      <c r="F264" s="3">
        <f>+D264/D265-1</f>
        <v>-1.1404639711610653E-2</v>
      </c>
      <c r="G264" s="3">
        <f t="shared" si="8"/>
        <v>-1.834862385321101E-2</v>
      </c>
      <c r="H264" s="3">
        <f>+$L$4+$L$3*F264</f>
        <v>-1.1984316904571935E-2</v>
      </c>
      <c r="I264" s="4">
        <f t="shared" si="9"/>
        <v>-6.3643069486390754E-3</v>
      </c>
      <c r="J264" s="3">
        <f t="shared" si="10"/>
        <v>-1.834862385321101E-2</v>
      </c>
    </row>
    <row r="265" spans="2:10" x14ac:dyDescent="0.3">
      <c r="B265" t="s">
        <v>332</v>
      </c>
      <c r="C265">
        <v>0.54500000000000004</v>
      </c>
      <c r="D265">
        <v>20422.39</v>
      </c>
      <c r="F265" s="3">
        <f>+D265/D266-1</f>
        <v>-2.6728474725542961E-2</v>
      </c>
      <c r="G265" s="3">
        <f t="shared" ref="G265:G268" si="11">+C265/C266-1</f>
        <v>-1.831501831501825E-3</v>
      </c>
      <c r="H265" s="3">
        <f>+$L$4+$L$3*F265</f>
        <v>-2.3503332439599116E-2</v>
      </c>
      <c r="I265" s="4">
        <f t="shared" ref="I265:I268" si="12">+G265-H265</f>
        <v>2.1671830608097291E-2</v>
      </c>
      <c r="J265" s="3">
        <f t="shared" ref="J265:J268" si="13">+IF(I265&gt;ABS($I$4*$I$5),"",G265)</f>
        <v>-1.831501831501825E-3</v>
      </c>
    </row>
    <row r="266" spans="2:10" x14ac:dyDescent="0.3">
      <c r="B266" t="s">
        <v>333</v>
      </c>
      <c r="C266">
        <v>0.54600000000000004</v>
      </c>
      <c r="D266">
        <v>20983.24</v>
      </c>
      <c r="F266" s="3">
        <f>+D266/D267-1</f>
        <v>1.2030109275622758E-2</v>
      </c>
      <c r="G266" s="3">
        <f t="shared" si="11"/>
        <v>2.4390243902439046E-2</v>
      </c>
      <c r="H266" s="3">
        <f>+$L$4+$L$3*F266</f>
        <v>5.6317196422828245E-3</v>
      </c>
      <c r="I266" s="4">
        <f t="shared" si="12"/>
        <v>1.8758524260156222E-2</v>
      </c>
      <c r="J266" s="3">
        <f t="shared" si="13"/>
        <v>2.4390243902439046E-2</v>
      </c>
    </row>
    <row r="267" spans="2:10" x14ac:dyDescent="0.3">
      <c r="B267" t="s">
        <v>334</v>
      </c>
      <c r="C267">
        <v>0.53300000000000003</v>
      </c>
      <c r="D267">
        <v>20733.810000000001</v>
      </c>
      <c r="F267" s="3">
        <f>+D267/D268-1</f>
        <v>-3.196134906624537E-2</v>
      </c>
      <c r="G267" s="3">
        <f t="shared" si="11"/>
        <v>-2.9143897996357082E-2</v>
      </c>
      <c r="H267" s="3">
        <f>+$L$4+$L$3*F267</f>
        <v>-2.7436914390109042E-2</v>
      </c>
      <c r="I267" s="4">
        <f t="shared" si="12"/>
        <v>-1.7069836062480401E-3</v>
      </c>
      <c r="J267" s="3">
        <f t="shared" si="13"/>
        <v>-2.9143897996357082E-2</v>
      </c>
    </row>
    <row r="268" spans="2:10" x14ac:dyDescent="0.3">
      <c r="B268" t="s">
        <v>335</v>
      </c>
      <c r="C268">
        <v>0.54900000000000004</v>
      </c>
      <c r="D268">
        <v>21418.37</v>
      </c>
      <c r="F268" s="3">
        <f>+D268/D269-1</f>
        <v>0</v>
      </c>
      <c r="G268" s="3">
        <f t="shared" si="11"/>
        <v>0</v>
      </c>
      <c r="H268" s="3">
        <f>+$L$4+$L$3*F268</f>
        <v>-3.4113831781261554E-3</v>
      </c>
      <c r="I268" s="4">
        <f t="shared" si="12"/>
        <v>3.4113831781261554E-3</v>
      </c>
      <c r="J268" s="3">
        <f t="shared" si="13"/>
        <v>0</v>
      </c>
    </row>
    <row r="269" spans="2:10" x14ac:dyDescent="0.3">
      <c r="B269" t="s">
        <v>336</v>
      </c>
      <c r="C269">
        <v>0.54900000000000004</v>
      </c>
      <c r="D269">
        <v>21418.37</v>
      </c>
      <c r="G269" s="3"/>
    </row>
  </sheetData>
  <autoFilter ref="F7:J268" xr:uid="{EDCEEF34-CC09-43BF-AB39-75531E9F729C}">
    <filterColumn colId="4">
      <customFilters>
        <customFilter operator="notEqual" val=" "/>
      </customFilters>
    </filterColumn>
  </autoFilter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J50" sqref="J50"/>
    </sheetView>
  </sheetViews>
  <sheetFormatPr defaultRowHeight="14.4" x14ac:dyDescent="0.3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P112"/>
  <sheetViews>
    <sheetView workbookViewId="0">
      <selection activeCell="N25" sqref="N25"/>
    </sheetView>
  </sheetViews>
  <sheetFormatPr defaultRowHeight="14.4" x14ac:dyDescent="0.3"/>
  <cols>
    <col min="2" max="2" width="24" bestFit="1" customWidth="1"/>
    <col min="3" max="3" width="12.5546875" customWidth="1"/>
    <col min="4" max="4" width="15.109375" customWidth="1"/>
    <col min="5" max="6" width="15.6640625" bestFit="1" customWidth="1"/>
    <col min="7" max="7" width="16" bestFit="1" customWidth="1"/>
    <col min="8" max="8" width="16.33203125" customWidth="1"/>
    <col min="9" max="10" width="17.5546875" bestFit="1" customWidth="1"/>
    <col min="11" max="11" width="14.6640625" bestFit="1" customWidth="1"/>
    <col min="12" max="12" width="32.109375" bestFit="1" customWidth="1"/>
    <col min="13" max="13" width="9.109375" customWidth="1"/>
    <col min="14" max="14" width="32.109375" bestFit="1" customWidth="1"/>
  </cols>
  <sheetData>
    <row r="2" spans="2:16" x14ac:dyDescent="0.3">
      <c r="B2" t="s">
        <v>14</v>
      </c>
      <c r="C2" s="2">
        <v>42735</v>
      </c>
    </row>
    <row r="3" spans="2:16" x14ac:dyDescent="0.3">
      <c r="B3" t="s">
        <v>15</v>
      </c>
      <c r="C3" s="2">
        <v>42369</v>
      </c>
      <c r="F3" s="1"/>
    </row>
    <row r="4" spans="2:16" x14ac:dyDescent="0.3">
      <c r="B4" t="s">
        <v>16</v>
      </c>
      <c r="C4" t="s">
        <v>17</v>
      </c>
    </row>
    <row r="7" spans="2:16" x14ac:dyDescent="0.3">
      <c r="B7" s="20" t="s">
        <v>8</v>
      </c>
      <c r="C7" s="20" t="s">
        <v>12</v>
      </c>
      <c r="D7" s="20" t="s">
        <v>0</v>
      </c>
      <c r="E7" s="20" t="s">
        <v>1</v>
      </c>
      <c r="F7" s="20" t="s">
        <v>2</v>
      </c>
      <c r="G7" s="20" t="s">
        <v>3</v>
      </c>
      <c r="H7" s="20" t="s">
        <v>4</v>
      </c>
      <c r="I7" s="20" t="s">
        <v>5</v>
      </c>
      <c r="J7" s="20" t="s">
        <v>6</v>
      </c>
      <c r="K7" s="20" t="s">
        <v>7</v>
      </c>
      <c r="N7" s="20" t="s">
        <v>62</v>
      </c>
      <c r="O7" s="59" t="s">
        <v>53</v>
      </c>
      <c r="P7" s="59" t="s">
        <v>59</v>
      </c>
    </row>
    <row r="8" spans="2:16" x14ac:dyDescent="0.3">
      <c r="B8" t="s">
        <v>9</v>
      </c>
      <c r="C8" s="1" t="s">
        <v>63</v>
      </c>
      <c r="D8" s="1" t="s">
        <v>64</v>
      </c>
      <c r="E8" s="1" t="s">
        <v>65</v>
      </c>
      <c r="F8" s="1" t="s">
        <v>66</v>
      </c>
      <c r="G8" s="1" t="s">
        <v>67</v>
      </c>
      <c r="H8" s="1" t="s">
        <v>68</v>
      </c>
      <c r="I8" s="1" t="s">
        <v>69</v>
      </c>
      <c r="J8" s="1" t="s">
        <v>55</v>
      </c>
      <c r="K8" s="1" t="s">
        <v>70</v>
      </c>
      <c r="L8" s="1"/>
      <c r="M8" s="1"/>
      <c r="N8" t="s">
        <v>63</v>
      </c>
      <c r="O8" s="21">
        <f t="array" ref="O8:O16">+TRANSPOSE(C16:K16)</f>
        <v>0.75170579196096698</v>
      </c>
      <c r="P8" s="21">
        <f t="array" ref="P8:P16">+TRANSPOSE(C13:K13)</f>
        <v>0</v>
      </c>
    </row>
    <row r="9" spans="2:16" x14ac:dyDescent="0.3">
      <c r="B9" t="s">
        <v>10</v>
      </c>
      <c r="C9" s="1" t="s">
        <v>74</v>
      </c>
      <c r="D9" s="1" t="s">
        <v>74</v>
      </c>
      <c r="E9" s="1" t="s">
        <v>49</v>
      </c>
      <c r="F9" s="1" t="s">
        <v>48</v>
      </c>
      <c r="G9" s="1" t="s">
        <v>48</v>
      </c>
      <c r="H9" s="1" t="s">
        <v>50</v>
      </c>
      <c r="I9" s="1" t="s">
        <v>51</v>
      </c>
      <c r="J9" s="1" t="s">
        <v>51</v>
      </c>
      <c r="K9" s="1" t="s">
        <v>52</v>
      </c>
      <c r="N9" t="s">
        <v>64</v>
      </c>
      <c r="O9" s="21">
        <v>0.41262761157134409</v>
      </c>
      <c r="P9" s="21">
        <v>3.5307883698328664E-2</v>
      </c>
    </row>
    <row r="10" spans="2:16" x14ac:dyDescent="0.3">
      <c r="B10" t="s">
        <v>11</v>
      </c>
      <c r="C10" s="1" t="s">
        <v>337</v>
      </c>
      <c r="D10" s="1" t="s">
        <v>337</v>
      </c>
      <c r="E10" s="1" t="s">
        <v>338</v>
      </c>
      <c r="F10" s="1" t="s">
        <v>339</v>
      </c>
      <c r="G10" s="1" t="s">
        <v>339</v>
      </c>
      <c r="H10" s="1" t="s">
        <v>340</v>
      </c>
      <c r="I10" s="1" t="s">
        <v>341</v>
      </c>
      <c r="J10" s="1" t="s">
        <v>341</v>
      </c>
      <c r="K10" s="1" t="s">
        <v>342</v>
      </c>
      <c r="N10" t="s">
        <v>65</v>
      </c>
      <c r="O10" s="21">
        <v>0.67150253691988027</v>
      </c>
      <c r="P10" s="21">
        <v>0.15683643942493705</v>
      </c>
    </row>
    <row r="11" spans="2:16" x14ac:dyDescent="0.3">
      <c r="B11" t="s">
        <v>57</v>
      </c>
      <c r="C11" s="29">
        <v>9.8271359158921996</v>
      </c>
      <c r="D11" s="29">
        <v>5629.6492222049837</v>
      </c>
      <c r="E11" s="29">
        <v>65764.644674593554</v>
      </c>
      <c r="F11" s="29">
        <v>186869.0883257768</v>
      </c>
      <c r="G11" s="29">
        <v>153887.37689687411</v>
      </c>
      <c r="H11" s="29">
        <v>181595.225154493</v>
      </c>
      <c r="I11" s="29">
        <v>81975.334381845008</v>
      </c>
      <c r="J11" s="29">
        <v>81110.856170120242</v>
      </c>
      <c r="K11" s="29">
        <v>99266.876432190882</v>
      </c>
      <c r="N11" t="s">
        <v>66</v>
      </c>
      <c r="O11" s="21">
        <v>0.70556927186956464</v>
      </c>
      <c r="P11" s="21">
        <v>0.12296285878593892</v>
      </c>
    </row>
    <row r="12" spans="2:16" x14ac:dyDescent="0.3">
      <c r="B12" t="s">
        <v>58</v>
      </c>
      <c r="C12" s="29">
        <v>0</v>
      </c>
      <c r="D12" s="29">
        <v>198.77099999999999</v>
      </c>
      <c r="E12" s="29">
        <v>10314.292710809401</v>
      </c>
      <c r="F12" s="29">
        <v>22977.95731925964</v>
      </c>
      <c r="G12" s="29">
        <v>9955.9139218330383</v>
      </c>
      <c r="H12" s="29">
        <v>15193.174044759049</v>
      </c>
      <c r="I12" s="29">
        <v>16983</v>
      </c>
      <c r="J12" s="29">
        <v>14986</v>
      </c>
      <c r="K12" s="29">
        <v>8198</v>
      </c>
      <c r="N12" t="s">
        <v>67</v>
      </c>
      <c r="O12" s="21">
        <v>0.87303732309584237</v>
      </c>
      <c r="P12" s="21">
        <v>6.4696105181550279E-2</v>
      </c>
    </row>
    <row r="13" spans="2:16" x14ac:dyDescent="0.3">
      <c r="B13" t="s">
        <v>59</v>
      </c>
      <c r="C13" s="25">
        <v>0</v>
      </c>
      <c r="D13" s="25">
        <v>3.5307883698328664E-2</v>
      </c>
      <c r="E13" s="25">
        <v>0.15683643942493705</v>
      </c>
      <c r="F13" s="25">
        <v>0.12296285878593892</v>
      </c>
      <c r="G13" s="25">
        <v>6.4696105181550279E-2</v>
      </c>
      <c r="H13" s="25">
        <v>8.3665052491514486E-2</v>
      </c>
      <c r="I13" s="25">
        <v>0.2071720735031391</v>
      </c>
      <c r="J13" s="25">
        <v>0.18475948482862359</v>
      </c>
      <c r="K13" s="25">
        <v>8.2585453422623273E-2</v>
      </c>
      <c r="N13" t="s">
        <v>68</v>
      </c>
      <c r="O13" s="21">
        <v>0.99960740222398281</v>
      </c>
      <c r="P13" s="21">
        <v>8.3665052491514486E-2</v>
      </c>
    </row>
    <row r="14" spans="2:16" x14ac:dyDescent="0.3">
      <c r="B14" t="s">
        <v>60</v>
      </c>
      <c r="C14" s="26">
        <v>0.24</v>
      </c>
      <c r="D14" s="26">
        <v>0.24</v>
      </c>
      <c r="E14" s="26">
        <v>0.19</v>
      </c>
      <c r="F14" s="26">
        <v>0.4</v>
      </c>
      <c r="G14" s="26">
        <v>0.4</v>
      </c>
      <c r="H14" s="27">
        <v>0.27500000000000002</v>
      </c>
      <c r="I14" s="26">
        <v>0.2979</v>
      </c>
      <c r="J14" s="26">
        <v>0.2979</v>
      </c>
      <c r="K14" s="27">
        <v>0.33329999999999999</v>
      </c>
      <c r="N14" t="s">
        <v>69</v>
      </c>
      <c r="O14" s="21">
        <v>0.96612438295233061</v>
      </c>
      <c r="P14" s="21">
        <v>0.2071720735031391</v>
      </c>
    </row>
    <row r="15" spans="2:16" x14ac:dyDescent="0.3">
      <c r="C15" s="1"/>
      <c r="N15" t="s">
        <v>55</v>
      </c>
      <c r="O15" s="21">
        <v>1.0124304205432177</v>
      </c>
      <c r="P15" s="21">
        <v>0.18475948482862359</v>
      </c>
    </row>
    <row r="16" spans="2:16" x14ac:dyDescent="0.3">
      <c r="B16" t="s">
        <v>54</v>
      </c>
      <c r="C16" s="24">
        <f>+Pierrel!U19</f>
        <v>0.75170579196096698</v>
      </c>
      <c r="D16" s="23">
        <f>+Recordati!U19</f>
        <v>0.41262761157134409</v>
      </c>
      <c r="E16" s="23">
        <f>+AstraZeneca!U19</f>
        <v>0.67150253691988027</v>
      </c>
      <c r="F16" s="23">
        <f>+Pfizer!U19</f>
        <v>0.70556927186956464</v>
      </c>
      <c r="G16" s="23">
        <f>+Merck!U19</f>
        <v>0.87303732309584237</v>
      </c>
      <c r="H16" s="23">
        <f>+Novartis!U19</f>
        <v>0.99960740222398281</v>
      </c>
      <c r="I16" s="23">
        <f>+Bayer!U19</f>
        <v>0.96612438295233061</v>
      </c>
      <c r="J16" s="23">
        <f>+BASF!K19+BASF!K20</f>
        <v>1.0124304205432177</v>
      </c>
      <c r="K16" s="23">
        <f>+Sanofi!K19+Sanofi!K20</f>
        <v>0.64273298887892616</v>
      </c>
      <c r="N16" t="s">
        <v>70</v>
      </c>
      <c r="O16" s="21">
        <v>0.64273298887892616</v>
      </c>
      <c r="P16" s="21">
        <v>8.2585453422623273E-2</v>
      </c>
    </row>
    <row r="17" spans="2:15" x14ac:dyDescent="0.3">
      <c r="B17" t="s">
        <v>56</v>
      </c>
      <c r="C17" s="24">
        <f>+C16*2/3+1/3</f>
        <v>0.83447052797397792</v>
      </c>
      <c r="D17" s="23">
        <f t="shared" ref="D17:K17" si="0">+D16*2/3+1/3</f>
        <v>0.60841840771422939</v>
      </c>
      <c r="E17" s="23">
        <f t="shared" si="0"/>
        <v>0.78100169127992014</v>
      </c>
      <c r="F17" s="23">
        <f t="shared" si="0"/>
        <v>0.80371284791304309</v>
      </c>
      <c r="G17" s="23">
        <f t="shared" si="0"/>
        <v>0.91535821539722817</v>
      </c>
      <c r="H17" s="23">
        <f t="shared" si="0"/>
        <v>0.99973826814932187</v>
      </c>
      <c r="I17" s="23">
        <f t="shared" si="0"/>
        <v>0.97741625530155374</v>
      </c>
      <c r="J17" s="23">
        <f t="shared" si="0"/>
        <v>1.0082869470288118</v>
      </c>
      <c r="K17" s="23">
        <f t="shared" si="0"/>
        <v>0.76182199258595074</v>
      </c>
    </row>
    <row r="18" spans="2:15" x14ac:dyDescent="0.3">
      <c r="B18" t="s">
        <v>61</v>
      </c>
      <c r="C18" s="24">
        <f>+C17/(1+(1-C14)*C13)</f>
        <v>0.83447052797397792</v>
      </c>
      <c r="D18" s="24">
        <f t="shared" ref="D18:K18" si="1">+D17/(1+(1-D14)*D13)</f>
        <v>0.59251876416736238</v>
      </c>
      <c r="E18" s="24">
        <f t="shared" si="1"/>
        <v>0.69296867250470318</v>
      </c>
      <c r="F18" s="24">
        <f t="shared" si="1"/>
        <v>0.7484908994500602</v>
      </c>
      <c r="G18" s="24">
        <f t="shared" si="1"/>
        <v>0.88115388090127611</v>
      </c>
      <c r="H18" s="24">
        <f t="shared" si="1"/>
        <v>0.9425649521552425</v>
      </c>
      <c r="I18" s="24">
        <f t="shared" si="1"/>
        <v>0.85329918479917521</v>
      </c>
      <c r="J18" s="24">
        <f t="shared" si="1"/>
        <v>0.89251077560955805</v>
      </c>
      <c r="K18" s="24">
        <f t="shared" si="1"/>
        <v>0.72206527919433638</v>
      </c>
    </row>
    <row r="19" spans="2:15" ht="15" thickBot="1" x14ac:dyDescent="0.35">
      <c r="C19" s="1"/>
    </row>
    <row r="20" spans="2:15" ht="15" thickBot="1" x14ac:dyDescent="0.35">
      <c r="B20" t="s">
        <v>72</v>
      </c>
      <c r="C20" s="28">
        <f>+AVERAGE(C18:K18)</f>
        <v>0.79556032630618789</v>
      </c>
    </row>
    <row r="21" spans="2:15" x14ac:dyDescent="0.3">
      <c r="C21" s="1"/>
      <c r="N21" t="s">
        <v>73</v>
      </c>
      <c r="O21" s="21">
        <f>+INTERCEPT(O8:O16,P8:P16)</f>
        <v>0.63512767961993921</v>
      </c>
    </row>
    <row r="22" spans="2:15" x14ac:dyDescent="0.3">
      <c r="B22" t="s">
        <v>353</v>
      </c>
      <c r="C22" s="26">
        <v>0.5</v>
      </c>
      <c r="N22" t="s">
        <v>71</v>
      </c>
      <c r="O22" s="21">
        <f>+SLOPE(O8:O16,P8:P16)</f>
        <v>1.4064064130177767</v>
      </c>
    </row>
    <row r="23" spans="2:15" ht="15" thickBot="1" x14ac:dyDescent="0.35">
      <c r="B23" t="s">
        <v>60</v>
      </c>
      <c r="C23" s="26">
        <v>0.24</v>
      </c>
      <c r="N23" t="s">
        <v>353</v>
      </c>
      <c r="O23" s="58">
        <f>+C22</f>
        <v>0.5</v>
      </c>
    </row>
    <row r="24" spans="2:15" ht="15" thickBot="1" x14ac:dyDescent="0.35">
      <c r="B24" s="20" t="s">
        <v>354</v>
      </c>
      <c r="C24" s="60">
        <f>+C20*(1+(1-C23)*C22)</f>
        <v>1.0978732503025392</v>
      </c>
      <c r="N24" s="20" t="s">
        <v>355</v>
      </c>
      <c r="O24" s="60">
        <f>+O21+O22*O23</f>
        <v>1.3383308861288277</v>
      </c>
    </row>
    <row r="25" spans="2:15" x14ac:dyDescent="0.3">
      <c r="C25" s="1"/>
    </row>
    <row r="26" spans="2:15" x14ac:dyDescent="0.3">
      <c r="C26" s="1"/>
    </row>
    <row r="27" spans="2:15" x14ac:dyDescent="0.3">
      <c r="C27" s="1"/>
    </row>
    <row r="28" spans="2:15" x14ac:dyDescent="0.3">
      <c r="C28" s="1"/>
    </row>
    <row r="29" spans="2:15" x14ac:dyDescent="0.3">
      <c r="C29" s="1"/>
    </row>
    <row r="30" spans="2:15" x14ac:dyDescent="0.3">
      <c r="C30" s="1"/>
    </row>
    <row r="31" spans="2:15" x14ac:dyDescent="0.3">
      <c r="C31" s="1"/>
    </row>
    <row r="32" spans="2:15" x14ac:dyDescent="0.3">
      <c r="C32" s="1"/>
    </row>
    <row r="33" spans="3:3" x14ac:dyDescent="0.3">
      <c r="C33" s="1"/>
    </row>
    <row r="34" spans="3:3" x14ac:dyDescent="0.3">
      <c r="C34" s="1"/>
    </row>
    <row r="35" spans="3:3" x14ac:dyDescent="0.3">
      <c r="C35" s="1"/>
    </row>
    <row r="36" spans="3:3" x14ac:dyDescent="0.3">
      <c r="C36" s="1"/>
    </row>
    <row r="37" spans="3:3" x14ac:dyDescent="0.3">
      <c r="C37" s="1"/>
    </row>
    <row r="38" spans="3:3" x14ac:dyDescent="0.3">
      <c r="C38" s="1"/>
    </row>
    <row r="39" spans="3:3" x14ac:dyDescent="0.3">
      <c r="C39" s="1"/>
    </row>
    <row r="40" spans="3:3" x14ac:dyDescent="0.3">
      <c r="C40" s="1"/>
    </row>
    <row r="41" spans="3:3" x14ac:dyDescent="0.3">
      <c r="C41" s="1"/>
    </row>
    <row r="42" spans="3:3" x14ac:dyDescent="0.3">
      <c r="C42" s="1"/>
    </row>
    <row r="43" spans="3:3" x14ac:dyDescent="0.3">
      <c r="C43" s="1"/>
    </row>
    <row r="44" spans="3:3" x14ac:dyDescent="0.3">
      <c r="C44" s="1"/>
    </row>
    <row r="45" spans="3:3" x14ac:dyDescent="0.3">
      <c r="C45" s="1"/>
    </row>
    <row r="46" spans="3:3" x14ac:dyDescent="0.3">
      <c r="C46" s="1"/>
    </row>
    <row r="47" spans="3:3" x14ac:dyDescent="0.3">
      <c r="C47" s="1"/>
    </row>
    <row r="48" spans="3:3" x14ac:dyDescent="0.3">
      <c r="C48" s="1"/>
    </row>
    <row r="49" spans="3:3" x14ac:dyDescent="0.3">
      <c r="C49" s="1"/>
    </row>
    <row r="50" spans="3:3" x14ac:dyDescent="0.3">
      <c r="C50" s="1"/>
    </row>
    <row r="51" spans="3:3" x14ac:dyDescent="0.3">
      <c r="C51" s="1"/>
    </row>
    <row r="52" spans="3:3" x14ac:dyDescent="0.3">
      <c r="C52" s="1"/>
    </row>
    <row r="53" spans="3:3" x14ac:dyDescent="0.3">
      <c r="C53" s="1"/>
    </row>
    <row r="54" spans="3:3" x14ac:dyDescent="0.3">
      <c r="C54" s="1"/>
    </row>
    <row r="55" spans="3:3" x14ac:dyDescent="0.3">
      <c r="C55" s="1"/>
    </row>
    <row r="56" spans="3:3" x14ac:dyDescent="0.3">
      <c r="C56" s="1"/>
    </row>
    <row r="57" spans="3:3" x14ac:dyDescent="0.3">
      <c r="C57" s="1"/>
    </row>
    <row r="58" spans="3:3" x14ac:dyDescent="0.3">
      <c r="C58" s="1"/>
    </row>
    <row r="59" spans="3:3" x14ac:dyDescent="0.3">
      <c r="C59" s="1"/>
    </row>
    <row r="60" spans="3:3" x14ac:dyDescent="0.3">
      <c r="C60" s="1"/>
    </row>
    <row r="61" spans="3:3" x14ac:dyDescent="0.3">
      <c r="C61" s="1"/>
    </row>
    <row r="62" spans="3:3" x14ac:dyDescent="0.3">
      <c r="C62" s="1"/>
    </row>
    <row r="63" spans="3:3" x14ac:dyDescent="0.3">
      <c r="C63" s="1"/>
    </row>
    <row r="64" spans="3:3" x14ac:dyDescent="0.3">
      <c r="C64" s="1"/>
    </row>
    <row r="65" spans="3:3" x14ac:dyDescent="0.3">
      <c r="C65" s="1"/>
    </row>
    <row r="66" spans="3:3" x14ac:dyDescent="0.3">
      <c r="C66" s="1"/>
    </row>
    <row r="67" spans="3:3" x14ac:dyDescent="0.3">
      <c r="C67" s="1"/>
    </row>
    <row r="68" spans="3:3" x14ac:dyDescent="0.3">
      <c r="C68" s="1"/>
    </row>
    <row r="69" spans="3:3" x14ac:dyDescent="0.3">
      <c r="C69" s="1"/>
    </row>
    <row r="70" spans="3:3" x14ac:dyDescent="0.3">
      <c r="C70" s="1"/>
    </row>
    <row r="71" spans="3:3" x14ac:dyDescent="0.3">
      <c r="C71" s="1"/>
    </row>
    <row r="72" spans="3:3" x14ac:dyDescent="0.3">
      <c r="C72" s="1"/>
    </row>
    <row r="73" spans="3:3" x14ac:dyDescent="0.3">
      <c r="C73" s="1"/>
    </row>
    <row r="74" spans="3:3" x14ac:dyDescent="0.3">
      <c r="C74" s="1"/>
    </row>
    <row r="75" spans="3:3" x14ac:dyDescent="0.3">
      <c r="C75" s="1"/>
    </row>
    <row r="76" spans="3:3" x14ac:dyDescent="0.3">
      <c r="C76" s="1"/>
    </row>
    <row r="77" spans="3:3" x14ac:dyDescent="0.3">
      <c r="C77" s="1"/>
    </row>
    <row r="78" spans="3:3" x14ac:dyDescent="0.3">
      <c r="C78" s="1"/>
    </row>
    <row r="79" spans="3:3" x14ac:dyDescent="0.3">
      <c r="C79" s="1"/>
    </row>
    <row r="80" spans="3:3" x14ac:dyDescent="0.3">
      <c r="C80" s="1"/>
    </row>
    <row r="81" spans="3:3" x14ac:dyDescent="0.3">
      <c r="C81" s="1"/>
    </row>
    <row r="82" spans="3:3" x14ac:dyDescent="0.3">
      <c r="C82" s="1"/>
    </row>
    <row r="83" spans="3:3" x14ac:dyDescent="0.3">
      <c r="C83" s="1"/>
    </row>
    <row r="84" spans="3:3" x14ac:dyDescent="0.3">
      <c r="C84" s="1"/>
    </row>
    <row r="85" spans="3:3" x14ac:dyDescent="0.3">
      <c r="C85" s="1"/>
    </row>
    <row r="86" spans="3:3" x14ac:dyDescent="0.3">
      <c r="C86" s="1"/>
    </row>
    <row r="87" spans="3:3" x14ac:dyDescent="0.3">
      <c r="C87" s="1"/>
    </row>
    <row r="88" spans="3:3" x14ac:dyDescent="0.3">
      <c r="C88" s="1"/>
    </row>
    <row r="89" spans="3:3" x14ac:dyDescent="0.3">
      <c r="C89" s="1"/>
    </row>
    <row r="90" spans="3:3" x14ac:dyDescent="0.3">
      <c r="C90" s="1"/>
    </row>
    <row r="91" spans="3:3" x14ac:dyDescent="0.3">
      <c r="C91" s="1"/>
    </row>
    <row r="92" spans="3:3" x14ac:dyDescent="0.3">
      <c r="C92" s="1"/>
    </row>
    <row r="93" spans="3:3" x14ac:dyDescent="0.3">
      <c r="C93" s="1"/>
    </row>
    <row r="94" spans="3:3" x14ac:dyDescent="0.3">
      <c r="C94" s="1"/>
    </row>
    <row r="95" spans="3:3" x14ac:dyDescent="0.3">
      <c r="C95" s="1"/>
    </row>
    <row r="96" spans="3:3" x14ac:dyDescent="0.3">
      <c r="C96" s="1"/>
    </row>
    <row r="97" spans="3:3" x14ac:dyDescent="0.3">
      <c r="C97" s="1"/>
    </row>
    <row r="98" spans="3:3" x14ac:dyDescent="0.3">
      <c r="C98" s="1"/>
    </row>
    <row r="99" spans="3:3" x14ac:dyDescent="0.3">
      <c r="C99" s="1"/>
    </row>
    <row r="100" spans="3:3" x14ac:dyDescent="0.3">
      <c r="C100" s="1"/>
    </row>
    <row r="101" spans="3:3" x14ac:dyDescent="0.3">
      <c r="C101" s="1"/>
    </row>
    <row r="102" spans="3:3" x14ac:dyDescent="0.3">
      <c r="C102" s="1"/>
    </row>
    <row r="103" spans="3:3" x14ac:dyDescent="0.3">
      <c r="C103" s="1"/>
    </row>
    <row r="104" spans="3:3" x14ac:dyDescent="0.3">
      <c r="C104" s="1"/>
    </row>
    <row r="105" spans="3:3" x14ac:dyDescent="0.3">
      <c r="C105" s="1"/>
    </row>
    <row r="106" spans="3:3" x14ac:dyDescent="0.3">
      <c r="C106" s="1"/>
    </row>
    <row r="107" spans="3:3" x14ac:dyDescent="0.3">
      <c r="C107" s="1"/>
    </row>
    <row r="108" spans="3:3" x14ac:dyDescent="0.3">
      <c r="C108" s="1"/>
    </row>
    <row r="109" spans="3:3" x14ac:dyDescent="0.3">
      <c r="C109" s="1"/>
    </row>
    <row r="110" spans="3:3" x14ac:dyDescent="0.3">
      <c r="C110" s="1"/>
    </row>
    <row r="111" spans="3:3" x14ac:dyDescent="0.3">
      <c r="C111" s="1"/>
    </row>
    <row r="112" spans="3:3" x14ac:dyDescent="0.3">
      <c r="C112" s="1"/>
    </row>
  </sheetData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AB264"/>
  <sheetViews>
    <sheetView workbookViewId="0">
      <selection activeCell="B3" sqref="B1:D1048576"/>
    </sheetView>
  </sheetViews>
  <sheetFormatPr defaultRowHeight="14.4" x14ac:dyDescent="0.3"/>
  <cols>
    <col min="6" max="6" width="12.44140625" bestFit="1" customWidth="1"/>
    <col min="7" max="7" width="14.6640625" bestFit="1" customWidth="1"/>
    <col min="8" max="8" width="13.33203125" customWidth="1"/>
    <col min="10" max="10" width="23.6640625" customWidth="1"/>
    <col min="20" max="20" width="30" customWidth="1"/>
  </cols>
  <sheetData>
    <row r="2" spans="2:25" ht="28.8" x14ac:dyDescent="0.3">
      <c r="B2" t="s">
        <v>18</v>
      </c>
      <c r="C2" t="s">
        <v>12</v>
      </c>
      <c r="D2" t="s">
        <v>74</v>
      </c>
      <c r="F2" s="5" t="s">
        <v>23</v>
      </c>
      <c r="G2" s="5" t="s">
        <v>22</v>
      </c>
      <c r="H2" s="5" t="s">
        <v>21</v>
      </c>
      <c r="J2" t="s">
        <v>24</v>
      </c>
      <c r="T2" t="s">
        <v>24</v>
      </c>
    </row>
    <row r="3" spans="2:25" ht="15" thickBot="1" x14ac:dyDescent="0.35">
      <c r="B3" s="1" t="s">
        <v>75</v>
      </c>
      <c r="C3" s="1">
        <v>0.18099999999999999</v>
      </c>
      <c r="D3" s="1">
        <v>19234.580000000002</v>
      </c>
      <c r="F3" s="3">
        <f>+C3/C4-1</f>
        <v>5.8479532163742576E-2</v>
      </c>
      <c r="G3" s="3">
        <f>+D3/D4-1</f>
        <v>1.5955059222223511E-3</v>
      </c>
      <c r="H3" s="4">
        <f>+G4</f>
        <v>-1.8425740109224709E-3</v>
      </c>
    </row>
    <row r="4" spans="2:25" x14ac:dyDescent="0.3">
      <c r="B4" s="1" t="s">
        <v>76</v>
      </c>
      <c r="C4" s="1">
        <v>0.17100000000000001</v>
      </c>
      <c r="D4" s="1">
        <v>19203.939999999999</v>
      </c>
      <c r="F4" s="3">
        <f t="shared" ref="F4:G67" si="0">+C4/C5-1</f>
        <v>-1.724137931034464E-2</v>
      </c>
      <c r="G4" s="3">
        <f t="shared" si="0"/>
        <v>-1.8425740109224709E-3</v>
      </c>
      <c r="H4" s="4">
        <f t="shared" ref="H4:H67" si="1">+G5</f>
        <v>-7.8098771429588876E-3</v>
      </c>
      <c r="J4" s="9" t="s">
        <v>25</v>
      </c>
      <c r="K4" s="9"/>
      <c r="T4" s="9" t="s">
        <v>25</v>
      </c>
      <c r="U4" s="9"/>
    </row>
    <row r="5" spans="2:25" x14ac:dyDescent="0.3">
      <c r="B5" s="1" t="s">
        <v>77</v>
      </c>
      <c r="C5" s="1">
        <v>0.17399999999999999</v>
      </c>
      <c r="D5" s="1">
        <v>19239.39</v>
      </c>
      <c r="F5" s="3">
        <f t="shared" si="0"/>
        <v>1.754385964912264E-2</v>
      </c>
      <c r="G5" s="3">
        <f t="shared" si="0"/>
        <v>-7.8098771429588876E-3</v>
      </c>
      <c r="H5" s="4">
        <f t="shared" si="1"/>
        <v>2.3680513124308966E-3</v>
      </c>
      <c r="J5" s="6" t="s">
        <v>26</v>
      </c>
      <c r="K5" s="6">
        <v>0.38661348268572054</v>
      </c>
      <c r="T5" s="6" t="s">
        <v>26</v>
      </c>
      <c r="U5" s="6">
        <v>0.38498224749975413</v>
      </c>
    </row>
    <row r="6" spans="2:25" x14ac:dyDescent="0.3">
      <c r="B6" s="1" t="s">
        <v>78</v>
      </c>
      <c r="C6" s="1">
        <v>0.17100000000000001</v>
      </c>
      <c r="D6" s="1">
        <v>19390.830000000002</v>
      </c>
      <c r="F6" s="3">
        <f t="shared" si="0"/>
        <v>4.1103934233706063E-3</v>
      </c>
      <c r="G6" s="3">
        <f t="shared" si="0"/>
        <v>2.3680513124308966E-3</v>
      </c>
      <c r="H6" s="4">
        <f t="shared" si="1"/>
        <v>0</v>
      </c>
      <c r="J6" s="6" t="s">
        <v>27</v>
      </c>
      <c r="K6" s="6">
        <v>0.14946998499438194</v>
      </c>
      <c r="T6" s="6" t="s">
        <v>27</v>
      </c>
      <c r="U6" s="6">
        <v>0.14821133088996194</v>
      </c>
    </row>
    <row r="7" spans="2:25" x14ac:dyDescent="0.3">
      <c r="B7" s="1" t="s">
        <v>79</v>
      </c>
      <c r="C7" s="1">
        <v>0.17030000000000001</v>
      </c>
      <c r="D7" s="1">
        <v>19345.02</v>
      </c>
      <c r="F7" s="3">
        <f t="shared" si="0"/>
        <v>0</v>
      </c>
      <c r="G7" s="3">
        <f t="shared" si="0"/>
        <v>0</v>
      </c>
      <c r="H7" s="4">
        <f t="shared" si="1"/>
        <v>1.1702157702996763E-2</v>
      </c>
      <c r="J7" s="6" t="s">
        <v>28</v>
      </c>
      <c r="K7" s="6">
        <v>0.14287672906410584</v>
      </c>
      <c r="T7" s="6" t="s">
        <v>28</v>
      </c>
      <c r="U7" s="6">
        <v>0.14492257154976876</v>
      </c>
    </row>
    <row r="8" spans="2:25" x14ac:dyDescent="0.3">
      <c r="B8" s="1" t="s">
        <v>80</v>
      </c>
      <c r="C8" s="1">
        <v>0.17030000000000001</v>
      </c>
      <c r="D8" s="1">
        <v>19345.02</v>
      </c>
      <c r="F8" s="3">
        <f t="shared" si="0"/>
        <v>-1.389693109438328E-2</v>
      </c>
      <c r="G8" s="3">
        <f t="shared" si="0"/>
        <v>1.1702157702996763E-2</v>
      </c>
      <c r="H8" s="4">
        <f t="shared" si="1"/>
        <v>-4.9090347993479E-3</v>
      </c>
      <c r="J8" s="6" t="s">
        <v>29</v>
      </c>
      <c r="K8" s="6">
        <v>3.4309439422301038E-2</v>
      </c>
      <c r="T8" s="6" t="s">
        <v>29</v>
      </c>
      <c r="U8" s="6">
        <v>3.4268468860710381E-2</v>
      </c>
    </row>
    <row r="9" spans="2:25" ht="15" thickBot="1" x14ac:dyDescent="0.35">
      <c r="B9" s="1" t="s">
        <v>81</v>
      </c>
      <c r="C9" s="1">
        <v>0.17269999999999999</v>
      </c>
      <c r="D9" s="1">
        <v>19121.259999999998</v>
      </c>
      <c r="F9" s="3">
        <f t="shared" si="0"/>
        <v>-9.179575444635768E-3</v>
      </c>
      <c r="G9" s="3">
        <f t="shared" si="0"/>
        <v>-4.9090347993479E-3</v>
      </c>
      <c r="H9" s="4">
        <f t="shared" si="1"/>
        <v>-1.6443916114726731E-3</v>
      </c>
      <c r="J9" s="7" t="s">
        <v>30</v>
      </c>
      <c r="K9" s="7">
        <v>261</v>
      </c>
      <c r="T9" s="7" t="s">
        <v>30</v>
      </c>
      <c r="U9" s="7">
        <v>261</v>
      </c>
    </row>
    <row r="10" spans="2:25" x14ac:dyDescent="0.3">
      <c r="B10" s="1" t="s">
        <v>82</v>
      </c>
      <c r="C10" s="1">
        <v>0.17430000000000001</v>
      </c>
      <c r="D10" s="1">
        <v>19215.59</v>
      </c>
      <c r="F10" s="3">
        <f t="shared" si="0"/>
        <v>-7.9681274900397225E-3</v>
      </c>
      <c r="G10" s="3">
        <f t="shared" si="0"/>
        <v>-1.6443916114726731E-3</v>
      </c>
      <c r="H10" s="4">
        <f t="shared" si="1"/>
        <v>1.4671352221051981E-2</v>
      </c>
    </row>
    <row r="11" spans="2:25" ht="15" thickBot="1" x14ac:dyDescent="0.35">
      <c r="B11" s="1" t="s">
        <v>83</v>
      </c>
      <c r="C11" s="1">
        <v>0.1757</v>
      </c>
      <c r="D11" s="1">
        <v>19247.240000000002</v>
      </c>
      <c r="F11" s="3">
        <f t="shared" si="0"/>
        <v>4.5740423098914462E-3</v>
      </c>
      <c r="G11" s="3">
        <f t="shared" si="0"/>
        <v>1.4671352221051981E-2</v>
      </c>
      <c r="H11" s="4">
        <f t="shared" si="1"/>
        <v>-2.4091823452846439E-3</v>
      </c>
      <c r="J11" t="s">
        <v>31</v>
      </c>
      <c r="T11" t="s">
        <v>31</v>
      </c>
    </row>
    <row r="12" spans="2:25" x14ac:dyDescent="0.3">
      <c r="B12" s="1" t="s">
        <v>84</v>
      </c>
      <c r="C12" s="1">
        <v>0.1749</v>
      </c>
      <c r="D12" s="1">
        <v>18968.939999999999</v>
      </c>
      <c r="F12" s="3">
        <f t="shared" si="0"/>
        <v>0</v>
      </c>
      <c r="G12" s="3">
        <f t="shared" si="0"/>
        <v>-2.4091823452846439E-3</v>
      </c>
      <c r="H12" s="4">
        <f t="shared" si="1"/>
        <v>1.0508144601755198E-3</v>
      </c>
      <c r="J12" s="8"/>
      <c r="K12" s="8" t="s">
        <v>36</v>
      </c>
      <c r="L12" s="8" t="s">
        <v>37</v>
      </c>
      <c r="M12" s="8" t="s">
        <v>38</v>
      </c>
      <c r="N12" s="8" t="s">
        <v>39</v>
      </c>
      <c r="O12" s="8" t="s">
        <v>40</v>
      </c>
      <c r="T12" s="8"/>
      <c r="U12" s="8" t="s">
        <v>36</v>
      </c>
      <c r="V12" s="8" t="s">
        <v>37</v>
      </c>
      <c r="W12" s="8" t="s">
        <v>38</v>
      </c>
      <c r="X12" s="8" t="s">
        <v>39</v>
      </c>
      <c r="Y12" s="8" t="s">
        <v>40</v>
      </c>
    </row>
    <row r="13" spans="2:25" x14ac:dyDescent="0.3">
      <c r="B13" s="1" t="s">
        <v>85</v>
      </c>
      <c r="C13" s="1">
        <v>0.1749</v>
      </c>
      <c r="D13" s="1">
        <v>19014.75</v>
      </c>
      <c r="F13" s="3">
        <f t="shared" si="0"/>
        <v>-5.7142857142855608E-4</v>
      </c>
      <c r="G13" s="3">
        <f t="shared" si="0"/>
        <v>1.0508144601755198E-3</v>
      </c>
      <c r="H13" s="4">
        <f t="shared" si="1"/>
        <v>2.0878389708443246E-2</v>
      </c>
      <c r="J13" s="6" t="s">
        <v>32</v>
      </c>
      <c r="K13" s="6">
        <v>2</v>
      </c>
      <c r="L13" s="6">
        <v>5.3371732046232079E-2</v>
      </c>
      <c r="M13" s="6">
        <v>2.6685866023116039E-2</v>
      </c>
      <c r="N13" s="6">
        <v>22.67013241637088</v>
      </c>
      <c r="O13" s="6">
        <v>8.5106773012361848E-10</v>
      </c>
      <c r="T13" s="6" t="s">
        <v>32</v>
      </c>
      <c r="U13" s="6">
        <v>1</v>
      </c>
      <c r="V13" s="6">
        <v>5.2922300345262019E-2</v>
      </c>
      <c r="W13" s="6">
        <v>5.2922300345262019E-2</v>
      </c>
      <c r="X13" s="6">
        <v>45.066031156069734</v>
      </c>
      <c r="Y13" s="6">
        <v>1.197611796423432E-10</v>
      </c>
    </row>
    <row r="14" spans="2:25" x14ac:dyDescent="0.3">
      <c r="B14" s="1" t="s">
        <v>86</v>
      </c>
      <c r="C14" s="1">
        <v>0.17499999999999999</v>
      </c>
      <c r="D14" s="1">
        <v>18994.79</v>
      </c>
      <c r="F14" s="3">
        <f t="shared" si="0"/>
        <v>0</v>
      </c>
      <c r="G14" s="3">
        <f t="shared" si="0"/>
        <v>2.0878389708443246E-2</v>
      </c>
      <c r="H14" s="4">
        <f t="shared" si="1"/>
        <v>-1.1753483315195101E-2</v>
      </c>
      <c r="J14" s="6" t="s">
        <v>33</v>
      </c>
      <c r="K14" s="6">
        <v>258</v>
      </c>
      <c r="L14" s="6">
        <v>0.30370150943591656</v>
      </c>
      <c r="M14" s="6">
        <v>1.1771376334725448E-3</v>
      </c>
      <c r="N14" s="6"/>
      <c r="O14" s="6"/>
      <c r="T14" s="6" t="s">
        <v>33</v>
      </c>
      <c r="U14" s="6">
        <v>259</v>
      </c>
      <c r="V14" s="6">
        <v>0.30415094113688662</v>
      </c>
      <c r="W14" s="6">
        <v>1.1743279580574773E-3</v>
      </c>
      <c r="X14" s="6"/>
      <c r="Y14" s="6"/>
    </row>
    <row r="15" spans="2:25" ht="15" thickBot="1" x14ac:dyDescent="0.35">
      <c r="B15" s="1" t="s">
        <v>87</v>
      </c>
      <c r="C15" s="1">
        <v>0.17499999999999999</v>
      </c>
      <c r="D15" s="1">
        <v>18606.32</v>
      </c>
      <c r="F15" s="3">
        <f t="shared" si="0"/>
        <v>-1.1299435028248594E-2</v>
      </c>
      <c r="G15" s="3">
        <f t="shared" si="0"/>
        <v>-1.1753483315195101E-2</v>
      </c>
      <c r="H15" s="4">
        <f t="shared" si="1"/>
        <v>2.4892870674000367E-2</v>
      </c>
      <c r="J15" s="7" t="s">
        <v>34</v>
      </c>
      <c r="K15" s="7">
        <v>260</v>
      </c>
      <c r="L15" s="7">
        <v>0.35707324148214864</v>
      </c>
      <c r="M15" s="7"/>
      <c r="N15" s="7"/>
      <c r="O15" s="7"/>
      <c r="T15" s="7" t="s">
        <v>34</v>
      </c>
      <c r="U15" s="7">
        <v>260</v>
      </c>
      <c r="V15" s="7">
        <v>0.35707324148214864</v>
      </c>
      <c r="W15" s="7"/>
      <c r="X15" s="7"/>
      <c r="Y15" s="7"/>
    </row>
    <row r="16" spans="2:25" ht="15" thickBot="1" x14ac:dyDescent="0.35">
      <c r="B16" s="1" t="s">
        <v>88</v>
      </c>
      <c r="C16" s="1">
        <v>0.17699999999999999</v>
      </c>
      <c r="D16" s="1">
        <v>18827.61</v>
      </c>
      <c r="F16" s="3">
        <f t="shared" si="0"/>
        <v>8.5470085470085166E-3</v>
      </c>
      <c r="G16" s="3">
        <f t="shared" si="0"/>
        <v>2.4892870674000367E-2</v>
      </c>
      <c r="H16" s="4">
        <f t="shared" si="1"/>
        <v>4.2459676427417659E-3</v>
      </c>
    </row>
    <row r="17" spans="2:28" x14ac:dyDescent="0.3">
      <c r="B17" s="1" t="s">
        <v>89</v>
      </c>
      <c r="C17" s="1">
        <v>0.17549999999999999</v>
      </c>
      <c r="D17" s="1">
        <v>18370.32</v>
      </c>
      <c r="F17" s="3">
        <f t="shared" si="0"/>
        <v>1.2694748990190297E-2</v>
      </c>
      <c r="G17" s="3">
        <f t="shared" si="0"/>
        <v>4.2459676427417659E-3</v>
      </c>
      <c r="H17" s="4">
        <f t="shared" si="1"/>
        <v>-7.3372599965486618E-3</v>
      </c>
      <c r="J17" s="8"/>
      <c r="K17" s="8" t="s">
        <v>41</v>
      </c>
      <c r="L17" s="8" t="s">
        <v>29</v>
      </c>
      <c r="M17" s="8" t="s">
        <v>42</v>
      </c>
      <c r="N17" s="8" t="s">
        <v>43</v>
      </c>
      <c r="O17" s="8" t="s">
        <v>44</v>
      </c>
      <c r="P17" s="8" t="s">
        <v>45</v>
      </c>
      <c r="Q17" s="8" t="s">
        <v>46</v>
      </c>
      <c r="R17" s="8" t="s">
        <v>47</v>
      </c>
      <c r="T17" s="8"/>
      <c r="U17" s="8" t="s">
        <v>41</v>
      </c>
      <c r="V17" s="8" t="s">
        <v>29</v>
      </c>
      <c r="W17" s="8" t="s">
        <v>42</v>
      </c>
      <c r="X17" s="8" t="s">
        <v>43</v>
      </c>
      <c r="Y17" s="8" t="s">
        <v>44</v>
      </c>
      <c r="Z17" s="8" t="s">
        <v>45</v>
      </c>
      <c r="AA17" s="8" t="s">
        <v>46</v>
      </c>
      <c r="AB17" s="8" t="s">
        <v>47</v>
      </c>
    </row>
    <row r="18" spans="2:28" x14ac:dyDescent="0.3">
      <c r="B18" s="1" t="s">
        <v>90</v>
      </c>
      <c r="C18" s="1">
        <v>0.17330000000000001</v>
      </c>
      <c r="D18" s="1">
        <v>18292.650000000001</v>
      </c>
      <c r="F18" s="3">
        <f t="shared" si="0"/>
        <v>-2.1456804065499657E-2</v>
      </c>
      <c r="G18" s="3">
        <f t="shared" si="0"/>
        <v>-7.3372599965486618E-3</v>
      </c>
      <c r="H18" s="4">
        <f t="shared" si="1"/>
        <v>1.6392122515120899E-2</v>
      </c>
      <c r="J18" s="6" t="s">
        <v>35</v>
      </c>
      <c r="K18" s="6">
        <v>-3.3942669183582414E-3</v>
      </c>
      <c r="L18" s="6">
        <v>2.1240381384212892E-3</v>
      </c>
      <c r="M18" s="6">
        <v>-1.5980254106364877</v>
      </c>
      <c r="N18" s="14">
        <v>0.11126128709095354</v>
      </c>
      <c r="O18" s="6">
        <v>-7.5769257649511319E-3</v>
      </c>
      <c r="P18" s="6">
        <v>7.883919282346487E-4</v>
      </c>
      <c r="Q18" s="6">
        <v>-7.5769257649511319E-3</v>
      </c>
      <c r="R18" s="6">
        <v>7.883919282346487E-4</v>
      </c>
      <c r="T18" s="6" t="s">
        <v>35</v>
      </c>
      <c r="U18" s="6">
        <v>-3.4113831781261554E-3</v>
      </c>
      <c r="V18" s="6">
        <v>2.1213213001182495E-3</v>
      </c>
      <c r="W18" s="6">
        <v>-1.6081407271665982</v>
      </c>
      <c r="X18" s="14">
        <v>0.10902264051986076</v>
      </c>
      <c r="Y18" s="6">
        <v>-7.5886160162884318E-3</v>
      </c>
      <c r="Z18" s="6">
        <v>7.6584966003612068E-4</v>
      </c>
      <c r="AA18" s="6">
        <v>-7.5886160162884318E-3</v>
      </c>
      <c r="AB18" s="6">
        <v>7.6584966003612068E-4</v>
      </c>
    </row>
    <row r="19" spans="2:28" ht="15" thickBot="1" x14ac:dyDescent="0.35">
      <c r="B19" s="1" t="s">
        <v>91</v>
      </c>
      <c r="C19" s="1">
        <v>0.17710000000000001</v>
      </c>
      <c r="D19" s="1">
        <v>18427.86</v>
      </c>
      <c r="F19" s="3">
        <f t="shared" si="0"/>
        <v>-1.6111111111111076E-2</v>
      </c>
      <c r="G19" s="3">
        <f t="shared" si="0"/>
        <v>1.6392122515120899E-2</v>
      </c>
      <c r="H19" s="4">
        <f t="shared" si="1"/>
        <v>2.0996970345425803E-2</v>
      </c>
      <c r="J19" s="10" t="s">
        <v>19</v>
      </c>
      <c r="K19" s="6">
        <v>0.75493578419432383</v>
      </c>
      <c r="L19" s="6">
        <v>0.11223123770775026</v>
      </c>
      <c r="M19" s="6">
        <v>6.7266101632076261</v>
      </c>
      <c r="N19" s="14">
        <v>1.1140276720774741E-10</v>
      </c>
      <c r="O19" s="6">
        <v>0.53392987532147484</v>
      </c>
      <c r="P19" s="6">
        <v>0.97594169306717282</v>
      </c>
      <c r="Q19" s="6">
        <v>0.53392987532147484</v>
      </c>
      <c r="R19" s="6">
        <v>0.97594169306717282</v>
      </c>
      <c r="T19" s="11" t="s">
        <v>19</v>
      </c>
      <c r="U19" s="7">
        <v>0.75170579196096698</v>
      </c>
      <c r="V19" s="7">
        <v>0.11197555926866105</v>
      </c>
      <c r="W19" s="7">
        <v>6.7131238001447446</v>
      </c>
      <c r="X19" s="15">
        <v>1.1976117964233922E-10</v>
      </c>
      <c r="Y19" s="7">
        <v>0.53120737749515112</v>
      </c>
      <c r="Z19" s="7">
        <v>0.97220420642678285</v>
      </c>
      <c r="AA19" s="7">
        <v>0.53120737749515112</v>
      </c>
      <c r="AB19" s="7">
        <v>0.97220420642678285</v>
      </c>
    </row>
    <row r="20" spans="2:28" ht="15" thickBot="1" x14ac:dyDescent="0.35">
      <c r="B20" s="1" t="s">
        <v>92</v>
      </c>
      <c r="C20" s="1">
        <v>0.18</v>
      </c>
      <c r="D20" s="1">
        <v>18130.66</v>
      </c>
      <c r="F20" s="3">
        <f t="shared" si="0"/>
        <v>5.8823529411764497E-2</v>
      </c>
      <c r="G20" s="3">
        <f t="shared" si="0"/>
        <v>2.0996970345425803E-2</v>
      </c>
      <c r="H20" s="4">
        <f t="shared" si="1"/>
        <v>4.1500368617160666E-2</v>
      </c>
      <c r="J20" s="11" t="s">
        <v>20</v>
      </c>
      <c r="K20" s="7">
        <v>6.9348904961653635E-2</v>
      </c>
      <c r="L20" s="7">
        <v>0.11223320856123509</v>
      </c>
      <c r="M20" s="7">
        <v>0.61790004803984977</v>
      </c>
      <c r="N20" s="16">
        <v>0.53718626145981996</v>
      </c>
      <c r="O20" s="7">
        <v>-0.15166088491860974</v>
      </c>
      <c r="P20" s="7">
        <v>0.29035869484191701</v>
      </c>
      <c r="Q20" s="7">
        <v>-0.15166088491860974</v>
      </c>
      <c r="R20" s="7">
        <v>0.29035869484191701</v>
      </c>
    </row>
    <row r="21" spans="2:28" x14ac:dyDescent="0.3">
      <c r="B21" s="1" t="s">
        <v>93</v>
      </c>
      <c r="C21" s="1">
        <v>0.17</v>
      </c>
      <c r="D21" s="1">
        <v>17757.8</v>
      </c>
      <c r="F21" s="3">
        <f t="shared" si="0"/>
        <v>2.5950512975256634E-2</v>
      </c>
      <c r="G21" s="3">
        <f t="shared" si="0"/>
        <v>4.1500368617160666E-2</v>
      </c>
      <c r="H21" s="4">
        <f t="shared" si="1"/>
        <v>-2.1443390677625684E-3</v>
      </c>
    </row>
    <row r="22" spans="2:28" x14ac:dyDescent="0.3">
      <c r="B22" s="1" t="s">
        <v>94</v>
      </c>
      <c r="C22" s="1">
        <v>0.16569999999999999</v>
      </c>
      <c r="D22" s="1">
        <v>17050.21</v>
      </c>
      <c r="F22" s="3">
        <f t="shared" si="0"/>
        <v>6.6828675577155217E-3</v>
      </c>
      <c r="G22" s="3">
        <f t="shared" si="0"/>
        <v>-2.1443390677625684E-3</v>
      </c>
      <c r="H22" s="4">
        <f t="shared" si="1"/>
        <v>-6.7141059974884509E-4</v>
      </c>
    </row>
    <row r="23" spans="2:28" x14ac:dyDescent="0.3">
      <c r="B23" s="1" t="s">
        <v>95</v>
      </c>
      <c r="C23" s="1">
        <v>0.1646</v>
      </c>
      <c r="D23" s="1">
        <v>17086.849999999999</v>
      </c>
      <c r="F23" s="3">
        <f t="shared" si="0"/>
        <v>1.3546798029556717E-2</v>
      </c>
      <c r="G23" s="3">
        <f t="shared" si="0"/>
        <v>-6.7141059974884509E-4</v>
      </c>
      <c r="H23" s="4">
        <f t="shared" si="1"/>
        <v>9.9182476974863931E-3</v>
      </c>
    </row>
    <row r="24" spans="2:28" x14ac:dyDescent="0.3">
      <c r="B24" s="1" t="s">
        <v>96</v>
      </c>
      <c r="C24" s="1">
        <v>0.16239999999999999</v>
      </c>
      <c r="D24" s="1">
        <v>17098.330000000002</v>
      </c>
      <c r="F24" s="3">
        <f t="shared" si="0"/>
        <v>4.9504950495049549E-3</v>
      </c>
      <c r="G24" s="3">
        <f t="shared" si="0"/>
        <v>9.9182476974863931E-3</v>
      </c>
      <c r="H24" s="4">
        <f t="shared" si="1"/>
        <v>2.2252935358709758E-2</v>
      </c>
    </row>
    <row r="25" spans="2:28" x14ac:dyDescent="0.3">
      <c r="B25" s="1" t="s">
        <v>97</v>
      </c>
      <c r="C25" s="1">
        <v>0.16159999999999999</v>
      </c>
      <c r="D25" s="1">
        <v>16930.41</v>
      </c>
      <c r="F25" s="3">
        <f t="shared" si="0"/>
        <v>3.7267080745340131E-3</v>
      </c>
      <c r="G25" s="3">
        <f t="shared" si="0"/>
        <v>2.2252935358709758E-2</v>
      </c>
      <c r="H25" s="4">
        <f t="shared" si="1"/>
        <v>2.1268487600936137E-2</v>
      </c>
    </row>
    <row r="26" spans="2:28" x14ac:dyDescent="0.3">
      <c r="B26" s="1" t="s">
        <v>98</v>
      </c>
      <c r="C26" s="1">
        <v>0.161</v>
      </c>
      <c r="D26" s="1">
        <v>16561.86</v>
      </c>
      <c r="F26" s="3">
        <f t="shared" si="0"/>
        <v>2.4906600249066102E-3</v>
      </c>
      <c r="G26" s="3">
        <f t="shared" si="0"/>
        <v>2.1268487600936137E-2</v>
      </c>
      <c r="H26" s="4">
        <f t="shared" si="1"/>
        <v>-1.8053770153513948E-2</v>
      </c>
    </row>
    <row r="27" spans="2:28" x14ac:dyDescent="0.3">
      <c r="B27" s="1" t="s">
        <v>99</v>
      </c>
      <c r="C27" s="1">
        <v>0.16059999999999999</v>
      </c>
      <c r="D27" s="1">
        <v>16216.95</v>
      </c>
      <c r="F27" s="3">
        <f t="shared" si="0"/>
        <v>-2.6666666666666727E-2</v>
      </c>
      <c r="G27" s="3">
        <f t="shared" si="0"/>
        <v>-1.8053770153513948E-2</v>
      </c>
      <c r="H27" s="4">
        <f t="shared" si="1"/>
        <v>8.7147659527797572E-4</v>
      </c>
    </row>
    <row r="28" spans="2:28" x14ac:dyDescent="0.3">
      <c r="B28" s="1" t="s">
        <v>100</v>
      </c>
      <c r="C28" s="1">
        <v>0.16500000000000001</v>
      </c>
      <c r="D28" s="1">
        <v>16515.11</v>
      </c>
      <c r="F28" s="3">
        <f t="shared" si="0"/>
        <v>-3.1121550205519655E-2</v>
      </c>
      <c r="G28" s="3">
        <f t="shared" si="0"/>
        <v>8.7147659527797572E-4</v>
      </c>
      <c r="H28" s="4">
        <f t="shared" si="1"/>
        <v>-1.9071802645251879E-3</v>
      </c>
    </row>
    <row r="29" spans="2:28" x14ac:dyDescent="0.3">
      <c r="B29" s="1" t="s">
        <v>101</v>
      </c>
      <c r="C29" s="1">
        <v>0.17030000000000001</v>
      </c>
      <c r="D29" s="1">
        <v>16500.73</v>
      </c>
      <c r="F29" s="3">
        <f t="shared" si="0"/>
        <v>-2.013808975834297E-2</v>
      </c>
      <c r="G29" s="3">
        <f t="shared" si="0"/>
        <v>-1.9071802645251879E-3</v>
      </c>
      <c r="H29" s="4">
        <f t="shared" si="1"/>
        <v>7.487943321655699E-4</v>
      </c>
    </row>
    <row r="30" spans="2:28" x14ac:dyDescent="0.3">
      <c r="B30" s="1" t="s">
        <v>102</v>
      </c>
      <c r="C30" s="1">
        <v>0.17380000000000001</v>
      </c>
      <c r="D30" s="1">
        <v>16532.259999999998</v>
      </c>
      <c r="F30" s="3">
        <f t="shared" si="0"/>
        <v>-6.559139784946233E-2</v>
      </c>
      <c r="G30" s="3">
        <f t="shared" si="0"/>
        <v>7.487943321655699E-4</v>
      </c>
      <c r="H30" s="4">
        <f t="shared" si="1"/>
        <v>1.3660578526696998E-2</v>
      </c>
    </row>
    <row r="31" spans="2:28" x14ac:dyDescent="0.3">
      <c r="B31" s="1" t="s">
        <v>103</v>
      </c>
      <c r="C31" s="1">
        <v>0.186</v>
      </c>
      <c r="D31" s="1">
        <v>16519.89</v>
      </c>
      <c r="F31" s="3">
        <f t="shared" si="0"/>
        <v>-3.125E-2</v>
      </c>
      <c r="G31" s="3">
        <f t="shared" si="0"/>
        <v>1.3660578526696998E-2</v>
      </c>
      <c r="H31" s="4">
        <f t="shared" si="1"/>
        <v>1.9279597194130638E-3</v>
      </c>
    </row>
    <row r="32" spans="2:28" x14ac:dyDescent="0.3">
      <c r="B32" s="1" t="s">
        <v>104</v>
      </c>
      <c r="C32" s="1">
        <v>0.192</v>
      </c>
      <c r="D32" s="1">
        <v>16297.26</v>
      </c>
      <c r="F32" s="3">
        <f t="shared" si="0"/>
        <v>0.19999999999999996</v>
      </c>
      <c r="G32" s="3">
        <f t="shared" si="0"/>
        <v>1.9279597194130638E-3</v>
      </c>
      <c r="H32" s="4">
        <f t="shared" si="1"/>
        <v>-1.7481400227480015E-2</v>
      </c>
    </row>
    <row r="33" spans="2:8" x14ac:dyDescent="0.3">
      <c r="B33" s="1" t="s">
        <v>105</v>
      </c>
      <c r="C33" s="1">
        <v>0.16</v>
      </c>
      <c r="D33" s="1">
        <v>16265.9</v>
      </c>
      <c r="F33" s="3">
        <f t="shared" si="0"/>
        <v>-8.0987937966685797E-2</v>
      </c>
      <c r="G33" s="3">
        <f t="shared" si="0"/>
        <v>-1.7481400227480015E-2</v>
      </c>
      <c r="H33" s="4">
        <f t="shared" si="1"/>
        <v>-2.7355336766532456E-4</v>
      </c>
    </row>
    <row r="34" spans="2:8" x14ac:dyDescent="0.3">
      <c r="B34" s="1" t="s">
        <v>106</v>
      </c>
      <c r="C34" s="1">
        <v>0.1741</v>
      </c>
      <c r="D34" s="1">
        <v>16555.310000000001</v>
      </c>
      <c r="F34" s="3">
        <f t="shared" si="0"/>
        <v>-9.3229166666666696E-2</v>
      </c>
      <c r="G34" s="3">
        <f t="shared" si="0"/>
        <v>-2.7355336766532456E-4</v>
      </c>
      <c r="H34" s="4">
        <f t="shared" si="1"/>
        <v>-7.3448796543895689E-3</v>
      </c>
    </row>
    <row r="35" spans="2:8" x14ac:dyDescent="0.3">
      <c r="B35" s="1" t="s">
        <v>107</v>
      </c>
      <c r="C35" s="1">
        <v>0.192</v>
      </c>
      <c r="D35" s="1">
        <v>16559.84</v>
      </c>
      <c r="F35" s="3">
        <f t="shared" si="0"/>
        <v>-6.7055393586005874E-2</v>
      </c>
      <c r="G35" s="3">
        <f t="shared" si="0"/>
        <v>-7.3448796543895689E-3</v>
      </c>
      <c r="H35" s="4">
        <f t="shared" si="1"/>
        <v>-2.3732000985254853E-4</v>
      </c>
    </row>
    <row r="36" spans="2:8" x14ac:dyDescent="0.3">
      <c r="B36" s="1" t="s">
        <v>108</v>
      </c>
      <c r="C36" s="1">
        <v>0.20580000000000001</v>
      </c>
      <c r="D36" s="1">
        <v>16682.37</v>
      </c>
      <c r="F36" s="3">
        <f t="shared" si="0"/>
        <v>-5.7971014492752548E-3</v>
      </c>
      <c r="G36" s="3">
        <f t="shared" si="0"/>
        <v>-2.3732000985254853E-4</v>
      </c>
      <c r="H36" s="4">
        <f t="shared" si="1"/>
        <v>-7.4968609422703114E-3</v>
      </c>
    </row>
    <row r="37" spans="2:8" x14ac:dyDescent="0.3">
      <c r="B37" s="1" t="s">
        <v>109</v>
      </c>
      <c r="C37" s="1">
        <v>0.20699999999999999</v>
      </c>
      <c r="D37" s="1">
        <v>16686.330000000002</v>
      </c>
      <c r="F37" s="3">
        <f t="shared" si="0"/>
        <v>-2.081362346263016E-2</v>
      </c>
      <c r="G37" s="3">
        <f t="shared" si="0"/>
        <v>-7.4968609422703114E-3</v>
      </c>
      <c r="H37" s="4">
        <f t="shared" si="1"/>
        <v>4.4570386697184716E-4</v>
      </c>
    </row>
    <row r="38" spans="2:8" x14ac:dyDescent="0.3">
      <c r="B38" s="1" t="s">
        <v>110</v>
      </c>
      <c r="C38" s="1">
        <v>0.2114</v>
      </c>
      <c r="D38" s="1">
        <v>16812.37</v>
      </c>
      <c r="F38" s="3">
        <f t="shared" si="0"/>
        <v>-1.582867783985098E-2</v>
      </c>
      <c r="G38" s="3">
        <f t="shared" si="0"/>
        <v>4.4570386697184716E-4</v>
      </c>
      <c r="H38" s="4">
        <f t="shared" si="1"/>
        <v>2.9940743518563906E-4</v>
      </c>
    </row>
    <row r="39" spans="2:8" x14ac:dyDescent="0.3">
      <c r="B39" s="1" t="s">
        <v>111</v>
      </c>
      <c r="C39" s="1">
        <v>0.21479999999999999</v>
      </c>
      <c r="D39" s="1">
        <v>16804.88</v>
      </c>
      <c r="F39" s="3">
        <f t="shared" si="0"/>
        <v>2.5787965616045794E-2</v>
      </c>
      <c r="G39" s="3">
        <f t="shared" si="0"/>
        <v>2.9940743518563906E-4</v>
      </c>
      <c r="H39" s="4">
        <f t="shared" si="1"/>
        <v>-1.0441560264036198E-3</v>
      </c>
    </row>
    <row r="40" spans="2:8" x14ac:dyDescent="0.3">
      <c r="B40" s="1" t="s">
        <v>112</v>
      </c>
      <c r="C40" s="1">
        <v>0.2094</v>
      </c>
      <c r="D40" s="1">
        <v>16799.849999999999</v>
      </c>
      <c r="F40" s="3">
        <f t="shared" si="0"/>
        <v>-3.413284132841321E-2</v>
      </c>
      <c r="G40" s="3">
        <f t="shared" si="0"/>
        <v>-1.0441560264036198E-3</v>
      </c>
      <c r="H40" s="4">
        <f t="shared" si="1"/>
        <v>4.8193346975966556E-3</v>
      </c>
    </row>
    <row r="41" spans="2:8" x14ac:dyDescent="0.3">
      <c r="B41" s="1" t="s">
        <v>113</v>
      </c>
      <c r="C41" s="1">
        <v>0.21679999999999999</v>
      </c>
      <c r="D41" s="1">
        <v>16817.41</v>
      </c>
      <c r="F41" s="3">
        <f t="shared" si="0"/>
        <v>-2.5617977528089919E-2</v>
      </c>
      <c r="G41" s="3">
        <f t="shared" si="0"/>
        <v>4.8193346975966556E-3</v>
      </c>
      <c r="H41" s="4">
        <f t="shared" si="1"/>
        <v>2.5624134423296141E-2</v>
      </c>
    </row>
    <row r="42" spans="2:8" x14ac:dyDescent="0.3">
      <c r="B42" s="1" t="s">
        <v>114</v>
      </c>
      <c r="C42" s="1">
        <v>0.2225</v>
      </c>
      <c r="D42" s="1">
        <v>16736.75</v>
      </c>
      <c r="F42" s="3">
        <f t="shared" si="0"/>
        <v>-3.2608695652173947E-2</v>
      </c>
      <c r="G42" s="3">
        <f t="shared" si="0"/>
        <v>2.5624134423296141E-2</v>
      </c>
      <c r="H42" s="4">
        <f t="shared" si="1"/>
        <v>-6.169343296853258E-3</v>
      </c>
    </row>
    <row r="43" spans="2:8" x14ac:dyDescent="0.3">
      <c r="B43" s="1" t="s">
        <v>115</v>
      </c>
      <c r="C43" s="1">
        <v>0.23</v>
      </c>
      <c r="D43" s="1">
        <v>16318.6</v>
      </c>
      <c r="F43" s="3">
        <f t="shared" si="0"/>
        <v>-5.5053410024650806E-2</v>
      </c>
      <c r="G43" s="3">
        <f t="shared" si="0"/>
        <v>-6.169343296853258E-3</v>
      </c>
      <c r="H43" s="4">
        <f t="shared" si="1"/>
        <v>-3.3154228469174374E-3</v>
      </c>
    </row>
    <row r="44" spans="2:8" x14ac:dyDescent="0.3">
      <c r="B44" s="1" t="s">
        <v>116</v>
      </c>
      <c r="C44" s="1">
        <v>0.24340000000000001</v>
      </c>
      <c r="D44" s="1">
        <v>16419.900000000001</v>
      </c>
      <c r="F44" s="3">
        <f t="shared" si="0"/>
        <v>-2.0523138832997945E-2</v>
      </c>
      <c r="G44" s="3">
        <f t="shared" si="0"/>
        <v>-3.3154228469174374E-3</v>
      </c>
      <c r="H44" s="4">
        <f t="shared" si="1"/>
        <v>-2.5077108439438667E-2</v>
      </c>
    </row>
    <row r="45" spans="2:8" x14ac:dyDescent="0.3">
      <c r="B45" s="1" t="s">
        <v>117</v>
      </c>
      <c r="C45" s="1">
        <v>0.2485</v>
      </c>
      <c r="D45" s="1">
        <v>16474.52</v>
      </c>
      <c r="F45" s="3">
        <f t="shared" si="0"/>
        <v>-2.011041009463721E-2</v>
      </c>
      <c r="G45" s="3">
        <f t="shared" si="0"/>
        <v>-2.5077108439438667E-2</v>
      </c>
      <c r="H45" s="4">
        <f t="shared" si="1"/>
        <v>-1.3242005132831802E-2</v>
      </c>
    </row>
    <row r="46" spans="2:8" x14ac:dyDescent="0.3">
      <c r="B46" s="1" t="s">
        <v>118</v>
      </c>
      <c r="C46" s="1">
        <v>0.25359999999999999</v>
      </c>
      <c r="D46" s="1">
        <v>16898.28</v>
      </c>
      <c r="F46" s="3">
        <f t="shared" si="0"/>
        <v>1.5797788309637184E-3</v>
      </c>
      <c r="G46" s="3">
        <f t="shared" si="0"/>
        <v>-1.3242005132831802E-2</v>
      </c>
      <c r="H46" s="4">
        <f t="shared" si="1"/>
        <v>-1.1497192082995933E-2</v>
      </c>
    </row>
    <row r="47" spans="2:8" x14ac:dyDescent="0.3">
      <c r="B47" s="1" t="s">
        <v>119</v>
      </c>
      <c r="C47" s="1">
        <v>0.25319999999999998</v>
      </c>
      <c r="D47" s="1">
        <v>17125.05</v>
      </c>
      <c r="F47" s="3">
        <f t="shared" si="0"/>
        <v>-3.5060975609756295E-2</v>
      </c>
      <c r="G47" s="3">
        <f t="shared" si="0"/>
        <v>-1.1497192082995933E-2</v>
      </c>
      <c r="H47" s="4">
        <f t="shared" si="1"/>
        <v>-5.866366433572856E-3</v>
      </c>
    </row>
    <row r="48" spans="2:8" x14ac:dyDescent="0.3">
      <c r="B48" s="1" t="s">
        <v>120</v>
      </c>
      <c r="C48" s="1">
        <v>0.26240000000000002</v>
      </c>
      <c r="D48" s="1">
        <v>17324.23</v>
      </c>
      <c r="F48" s="3">
        <f t="shared" si="0"/>
        <v>-3.6710719530102631E-2</v>
      </c>
      <c r="G48" s="3">
        <f t="shared" si="0"/>
        <v>-5.866366433572856E-3</v>
      </c>
      <c r="H48" s="4">
        <f t="shared" si="1"/>
        <v>8.4325092559691672E-3</v>
      </c>
    </row>
    <row r="49" spans="2:8" x14ac:dyDescent="0.3">
      <c r="B49" s="1" t="s">
        <v>121</v>
      </c>
      <c r="C49" s="1">
        <v>0.27239999999999998</v>
      </c>
      <c r="D49" s="1">
        <v>17426.46</v>
      </c>
      <c r="F49" s="3">
        <f t="shared" si="0"/>
        <v>-3.6697247706440894E-4</v>
      </c>
      <c r="G49" s="3">
        <f t="shared" si="0"/>
        <v>8.4325092559691672E-3</v>
      </c>
      <c r="H49" s="4">
        <f t="shared" si="1"/>
        <v>2.9431173364180552E-3</v>
      </c>
    </row>
    <row r="50" spans="2:8" x14ac:dyDescent="0.3">
      <c r="B50" s="1" t="s">
        <v>122</v>
      </c>
      <c r="C50" s="1">
        <v>0.27250000000000002</v>
      </c>
      <c r="D50" s="1">
        <v>17280.740000000002</v>
      </c>
      <c r="F50" s="3">
        <f t="shared" si="0"/>
        <v>1.6791044776119479E-2</v>
      </c>
      <c r="G50" s="3">
        <f t="shared" si="0"/>
        <v>2.9431173364180552E-3</v>
      </c>
      <c r="H50" s="4">
        <f t="shared" si="1"/>
        <v>-4.3765749804834941E-3</v>
      </c>
    </row>
    <row r="51" spans="2:8" x14ac:dyDescent="0.3">
      <c r="B51" s="1" t="s">
        <v>123</v>
      </c>
      <c r="C51" s="1">
        <v>0.26800000000000002</v>
      </c>
      <c r="D51" s="1">
        <v>17230.03</v>
      </c>
      <c r="F51" s="3">
        <f t="shared" si="0"/>
        <v>-5.5658627087198376E-3</v>
      </c>
      <c r="G51" s="3">
        <f t="shared" si="0"/>
        <v>-4.3765749804834941E-3</v>
      </c>
      <c r="H51" s="4">
        <f t="shared" si="1"/>
        <v>8.0976258769855924E-3</v>
      </c>
    </row>
    <row r="52" spans="2:8" x14ac:dyDescent="0.3">
      <c r="B52" s="1" t="s">
        <v>124</v>
      </c>
      <c r="C52" s="1">
        <v>0.26950000000000002</v>
      </c>
      <c r="D52" s="1">
        <v>17305.77</v>
      </c>
      <c r="F52" s="3">
        <f t="shared" si="0"/>
        <v>5.5970149253732338E-3</v>
      </c>
      <c r="G52" s="3">
        <f t="shared" si="0"/>
        <v>8.0976258769855924E-3</v>
      </c>
      <c r="H52" s="4">
        <f t="shared" si="1"/>
        <v>1.4806275807430769E-3</v>
      </c>
    </row>
    <row r="53" spans="2:8" x14ac:dyDescent="0.3">
      <c r="B53" s="1" t="s">
        <v>125</v>
      </c>
      <c r="C53" s="1">
        <v>0.26800000000000002</v>
      </c>
      <c r="D53" s="1">
        <v>17166.759999999998</v>
      </c>
      <c r="F53" s="3">
        <f t="shared" si="0"/>
        <v>7.5187969924812581E-3</v>
      </c>
      <c r="G53" s="3">
        <f t="shared" si="0"/>
        <v>1.4806275807430769E-3</v>
      </c>
      <c r="H53" s="4">
        <f t="shared" si="1"/>
        <v>5.6933856048402287E-3</v>
      </c>
    </row>
    <row r="54" spans="2:8" x14ac:dyDescent="0.3">
      <c r="B54" s="1" t="s">
        <v>126</v>
      </c>
      <c r="C54" s="1">
        <v>0.26600000000000001</v>
      </c>
      <c r="D54" s="1">
        <v>17141.38</v>
      </c>
      <c r="F54" s="3">
        <f t="shared" si="0"/>
        <v>-3.7579857196534672E-4</v>
      </c>
      <c r="G54" s="3">
        <f t="shared" si="0"/>
        <v>5.6933856048402287E-3</v>
      </c>
      <c r="H54" s="4">
        <f t="shared" si="1"/>
        <v>4.5813512540218149E-3</v>
      </c>
    </row>
    <row r="55" spans="2:8" x14ac:dyDescent="0.3">
      <c r="B55" s="1" t="s">
        <v>127</v>
      </c>
      <c r="C55" s="1">
        <v>0.2661</v>
      </c>
      <c r="D55" s="1">
        <v>17044.34</v>
      </c>
      <c r="F55" s="3">
        <f t="shared" si="0"/>
        <v>7.9545454545453254E-3</v>
      </c>
      <c r="G55" s="3">
        <f t="shared" si="0"/>
        <v>4.5813512540218149E-3</v>
      </c>
      <c r="H55" s="4">
        <f t="shared" si="1"/>
        <v>2.022027210508015E-2</v>
      </c>
    </row>
    <row r="56" spans="2:8" x14ac:dyDescent="0.3">
      <c r="B56" s="1" t="s">
        <v>128</v>
      </c>
      <c r="C56" s="1">
        <v>0.26400000000000001</v>
      </c>
      <c r="D56" s="1">
        <v>16966.61</v>
      </c>
      <c r="F56" s="3">
        <f t="shared" si="0"/>
        <v>-6.7720090293452717E-3</v>
      </c>
      <c r="G56" s="3">
        <f t="shared" si="0"/>
        <v>2.022027210508015E-2</v>
      </c>
      <c r="H56" s="4">
        <f t="shared" si="1"/>
        <v>2.3488114604159893E-3</v>
      </c>
    </row>
    <row r="57" spans="2:8" x14ac:dyDescent="0.3">
      <c r="B57" s="1" t="s">
        <v>129</v>
      </c>
      <c r="C57" s="1">
        <v>0.26579999999999998</v>
      </c>
      <c r="D57" s="1">
        <v>16630.34</v>
      </c>
      <c r="F57" s="3">
        <f t="shared" si="0"/>
        <v>-9.6870342771984141E-3</v>
      </c>
      <c r="G57" s="3">
        <f t="shared" si="0"/>
        <v>2.3488114604159893E-3</v>
      </c>
      <c r="H57" s="4">
        <f t="shared" si="1"/>
        <v>1.9798687832144779E-2</v>
      </c>
    </row>
    <row r="58" spans="2:8" x14ac:dyDescent="0.3">
      <c r="B58" s="1" t="s">
        <v>130</v>
      </c>
      <c r="C58" s="1">
        <v>0.26840000000000003</v>
      </c>
      <c r="D58" s="1">
        <v>16591.37</v>
      </c>
      <c r="F58" s="3">
        <f t="shared" si="0"/>
        <v>1.4925373134329067E-3</v>
      </c>
      <c r="G58" s="3">
        <f t="shared" si="0"/>
        <v>1.9798687832144779E-2</v>
      </c>
      <c r="H58" s="4">
        <f t="shared" si="1"/>
        <v>-1.2205014122407043E-2</v>
      </c>
    </row>
    <row r="59" spans="2:8" x14ac:dyDescent="0.3">
      <c r="B59" s="1" t="s">
        <v>131</v>
      </c>
      <c r="C59" s="1">
        <v>0.26800000000000002</v>
      </c>
      <c r="D59" s="1">
        <v>16269.26</v>
      </c>
      <c r="F59" s="3">
        <f t="shared" si="0"/>
        <v>9.0361445783133654E-3</v>
      </c>
      <c r="G59" s="3">
        <f t="shared" si="0"/>
        <v>-1.2205014122407043E-2</v>
      </c>
      <c r="H59" s="4">
        <f t="shared" si="1"/>
        <v>-2.2945163487342324E-4</v>
      </c>
    </row>
    <row r="60" spans="2:8" x14ac:dyDescent="0.3">
      <c r="B60" s="1" t="s">
        <v>132</v>
      </c>
      <c r="C60" s="1">
        <v>0.2656</v>
      </c>
      <c r="D60" s="1">
        <v>16470.28</v>
      </c>
      <c r="F60" s="3">
        <f t="shared" si="0"/>
        <v>3.0211480362538623E-3</v>
      </c>
      <c r="G60" s="3">
        <f t="shared" si="0"/>
        <v>-2.2945163487342324E-4</v>
      </c>
      <c r="H60" s="4">
        <f t="shared" si="1"/>
        <v>-9.5229506176179868E-3</v>
      </c>
    </row>
    <row r="61" spans="2:8" x14ac:dyDescent="0.3">
      <c r="B61" s="1" t="s">
        <v>133</v>
      </c>
      <c r="C61" s="1">
        <v>0.26479999999999998</v>
      </c>
      <c r="D61" s="1">
        <v>16474.060000000001</v>
      </c>
      <c r="F61" s="3">
        <f t="shared" si="0"/>
        <v>1.4559386973179933E-2</v>
      </c>
      <c r="G61" s="3">
        <f t="shared" si="0"/>
        <v>-9.5229506176179868E-3</v>
      </c>
      <c r="H61" s="4">
        <f t="shared" si="1"/>
        <v>1.3847989091310353E-2</v>
      </c>
    </row>
    <row r="62" spans="2:8" x14ac:dyDescent="0.3">
      <c r="B62" s="1" t="s">
        <v>134</v>
      </c>
      <c r="C62" s="1">
        <v>0.26100000000000001</v>
      </c>
      <c r="D62" s="1">
        <v>16632.45</v>
      </c>
      <c r="F62" s="3">
        <f t="shared" si="0"/>
        <v>5.0057758952639642E-3</v>
      </c>
      <c r="G62" s="3">
        <f t="shared" si="0"/>
        <v>1.3847989091310353E-2</v>
      </c>
      <c r="H62" s="4">
        <f t="shared" si="1"/>
        <v>-5.2359925828996401E-3</v>
      </c>
    </row>
    <row r="63" spans="2:8" x14ac:dyDescent="0.3">
      <c r="B63" s="1" t="s">
        <v>135</v>
      </c>
      <c r="C63" s="1">
        <v>0.25969999999999999</v>
      </c>
      <c r="D63" s="1">
        <v>16405.27</v>
      </c>
      <c r="F63" s="3">
        <f t="shared" si="0"/>
        <v>-1.6287878787878851E-2</v>
      </c>
      <c r="G63" s="3">
        <f t="shared" si="0"/>
        <v>-5.2359925828996401E-3</v>
      </c>
      <c r="H63" s="4">
        <f t="shared" si="1"/>
        <v>9.1281078961769069E-4</v>
      </c>
    </row>
    <row r="64" spans="2:8" x14ac:dyDescent="0.3">
      <c r="B64" s="1" t="s">
        <v>136</v>
      </c>
      <c r="C64" s="1">
        <v>0.26400000000000001</v>
      </c>
      <c r="D64" s="1">
        <v>16491.62</v>
      </c>
      <c r="F64" s="3">
        <f t="shared" si="0"/>
        <v>-2.0044543429843964E-2</v>
      </c>
      <c r="G64" s="3">
        <f t="shared" si="0"/>
        <v>9.1281078961769069E-4</v>
      </c>
      <c r="H64" s="4">
        <f t="shared" si="1"/>
        <v>1.0336018719623974E-2</v>
      </c>
    </row>
    <row r="65" spans="2:8" x14ac:dyDescent="0.3">
      <c r="B65" s="1" t="s">
        <v>137</v>
      </c>
      <c r="C65" s="1">
        <v>0.26939999999999997</v>
      </c>
      <c r="D65" s="1">
        <v>16476.580000000002</v>
      </c>
      <c r="F65" s="3">
        <f t="shared" si="0"/>
        <v>1.2781954887217895E-2</v>
      </c>
      <c r="G65" s="3">
        <f t="shared" si="0"/>
        <v>1.0336018719623974E-2</v>
      </c>
      <c r="H65" s="4">
        <f t="shared" si="1"/>
        <v>2.0935298437072536E-3</v>
      </c>
    </row>
    <row r="66" spans="2:8" x14ac:dyDescent="0.3">
      <c r="B66" s="1" t="s">
        <v>138</v>
      </c>
      <c r="C66" s="1">
        <v>0.26600000000000001</v>
      </c>
      <c r="D66" s="1">
        <v>16308.02</v>
      </c>
      <c r="F66" s="3">
        <f t="shared" si="0"/>
        <v>-4.1183077499064025E-3</v>
      </c>
      <c r="G66" s="3">
        <f t="shared" si="0"/>
        <v>2.0935298437072536E-3</v>
      </c>
      <c r="H66" s="4">
        <f t="shared" si="1"/>
        <v>-7.7464788732394263E-3</v>
      </c>
    </row>
    <row r="67" spans="2:8" x14ac:dyDescent="0.3">
      <c r="B67" s="1" t="s">
        <v>139</v>
      </c>
      <c r="C67" s="1">
        <v>0.2671</v>
      </c>
      <c r="D67" s="1">
        <v>16273.95</v>
      </c>
      <c r="F67" s="3">
        <f t="shared" si="0"/>
        <v>5.2691004892737592E-3</v>
      </c>
      <c r="G67" s="3">
        <f t="shared" si="0"/>
        <v>-7.7464788732394263E-3</v>
      </c>
      <c r="H67" s="4">
        <f t="shared" si="1"/>
        <v>3.8081178643691871E-3</v>
      </c>
    </row>
    <row r="68" spans="2:8" x14ac:dyDescent="0.3">
      <c r="B68" s="1" t="s">
        <v>140</v>
      </c>
      <c r="C68" s="1">
        <v>0.26569999999999999</v>
      </c>
      <c r="D68" s="1">
        <v>16401</v>
      </c>
      <c r="F68" s="3">
        <f t="shared" ref="F68:G131" si="2">+C68/C69-1</f>
        <v>-1.4100185528757025E-2</v>
      </c>
      <c r="G68" s="3">
        <f t="shared" si="2"/>
        <v>3.8081178643691871E-3</v>
      </c>
      <c r="H68" s="4">
        <f t="shared" ref="H68:H131" si="3">+G69</f>
        <v>7.1858273317877419E-3</v>
      </c>
    </row>
    <row r="69" spans="2:8" x14ac:dyDescent="0.3">
      <c r="B69" s="1" t="s">
        <v>141</v>
      </c>
      <c r="C69" s="1">
        <v>0.26950000000000002</v>
      </c>
      <c r="D69" s="1">
        <v>16338.78</v>
      </c>
      <c r="F69" s="3">
        <f t="shared" si="2"/>
        <v>1.4864362690449884E-3</v>
      </c>
      <c r="G69" s="3">
        <f t="shared" si="2"/>
        <v>7.1858273317877419E-3</v>
      </c>
      <c r="H69" s="4">
        <f t="shared" si="3"/>
        <v>5.4230909635191171E-3</v>
      </c>
    </row>
    <row r="70" spans="2:8" x14ac:dyDescent="0.3">
      <c r="B70" s="1" t="s">
        <v>142</v>
      </c>
      <c r="C70" s="1">
        <v>0.26910000000000001</v>
      </c>
      <c r="D70" s="1">
        <v>16222.21</v>
      </c>
      <c r="F70" s="3">
        <f t="shared" si="2"/>
        <v>0</v>
      </c>
      <c r="G70" s="3">
        <f t="shared" si="2"/>
        <v>5.4230909635191171E-3</v>
      </c>
      <c r="H70" s="4">
        <f t="shared" si="3"/>
        <v>-3.5677055028012772E-3</v>
      </c>
    </row>
    <row r="71" spans="2:8" x14ac:dyDescent="0.3">
      <c r="B71" s="1" t="s">
        <v>143</v>
      </c>
      <c r="C71" s="1">
        <v>0.26910000000000001</v>
      </c>
      <c r="D71" s="1">
        <v>16134.71</v>
      </c>
      <c r="F71" s="3">
        <f t="shared" si="2"/>
        <v>-1.0297903641044437E-2</v>
      </c>
      <c r="G71" s="3">
        <f t="shared" si="2"/>
        <v>-3.5677055028012772E-3</v>
      </c>
      <c r="H71" s="4">
        <f t="shared" si="3"/>
        <v>-1.5824623590820819E-2</v>
      </c>
    </row>
    <row r="72" spans="2:8" x14ac:dyDescent="0.3">
      <c r="B72" s="1" t="s">
        <v>144</v>
      </c>
      <c r="C72" s="1">
        <v>0.27189999999999998</v>
      </c>
      <c r="D72" s="1">
        <v>16192.48</v>
      </c>
      <c r="F72" s="3">
        <f t="shared" si="2"/>
        <v>-2.684323550465284E-2</v>
      </c>
      <c r="G72" s="3">
        <f t="shared" si="2"/>
        <v>-1.5824623590820819E-2</v>
      </c>
      <c r="H72" s="4">
        <f t="shared" si="3"/>
        <v>-1.1110316396086173E-2</v>
      </c>
    </row>
    <row r="73" spans="2:8" x14ac:dyDescent="0.3">
      <c r="B73" s="1" t="s">
        <v>145</v>
      </c>
      <c r="C73" s="1">
        <v>0.27939999999999998</v>
      </c>
      <c r="D73" s="1">
        <v>16452.84</v>
      </c>
      <c r="F73" s="3">
        <f t="shared" si="2"/>
        <v>-5.3399786400853966E-3</v>
      </c>
      <c r="G73" s="3">
        <f t="shared" si="2"/>
        <v>-1.1110316396086173E-2</v>
      </c>
      <c r="H73" s="4">
        <f t="shared" si="3"/>
        <v>1.7606921666415865E-2</v>
      </c>
    </row>
    <row r="74" spans="2:8" x14ac:dyDescent="0.3">
      <c r="B74" s="1" t="s">
        <v>146</v>
      </c>
      <c r="C74" s="1">
        <v>0.28089999999999998</v>
      </c>
      <c r="D74" s="1">
        <v>16637.689999999999</v>
      </c>
      <c r="F74" s="3">
        <f t="shared" si="2"/>
        <v>3.214285714285614E-3</v>
      </c>
      <c r="G74" s="3">
        <f t="shared" si="2"/>
        <v>1.7606921666415865E-2</v>
      </c>
      <c r="H74" s="4">
        <f t="shared" si="3"/>
        <v>8.8060171159554113E-3</v>
      </c>
    </row>
    <row r="75" spans="2:8" x14ac:dyDescent="0.3">
      <c r="B75" s="1" t="s">
        <v>147</v>
      </c>
      <c r="C75" s="1">
        <v>0.28000000000000003</v>
      </c>
      <c r="D75" s="1">
        <v>16349.82</v>
      </c>
      <c r="F75" s="3">
        <f t="shared" si="2"/>
        <v>-1.4084507042253391E-2</v>
      </c>
      <c r="G75" s="3">
        <f t="shared" si="2"/>
        <v>8.8060171159554113E-3</v>
      </c>
      <c r="H75" s="4">
        <f t="shared" si="3"/>
        <v>-1.1717601891792606E-2</v>
      </c>
    </row>
    <row r="76" spans="2:8" x14ac:dyDescent="0.3">
      <c r="B76" s="1" t="s">
        <v>148</v>
      </c>
      <c r="C76" s="1">
        <v>0.28399999999999997</v>
      </c>
      <c r="D76" s="1">
        <v>16207.1</v>
      </c>
      <c r="F76" s="3">
        <f t="shared" si="2"/>
        <v>-2.5728987993138941E-2</v>
      </c>
      <c r="G76" s="3">
        <f t="shared" si="2"/>
        <v>-1.1717601891792606E-2</v>
      </c>
      <c r="H76" s="4">
        <f t="shared" si="3"/>
        <v>1.2790140413632134E-2</v>
      </c>
    </row>
    <row r="77" spans="2:8" x14ac:dyDescent="0.3">
      <c r="B77" s="1" t="s">
        <v>149</v>
      </c>
      <c r="C77" s="1">
        <v>0.29149999999999998</v>
      </c>
      <c r="D77" s="1">
        <v>16399.259999999998</v>
      </c>
      <c r="F77" s="3">
        <f t="shared" si="2"/>
        <v>1.8874519398811573E-2</v>
      </c>
      <c r="G77" s="3">
        <f t="shared" si="2"/>
        <v>1.2790140413632134E-2</v>
      </c>
      <c r="H77" s="4">
        <f t="shared" si="3"/>
        <v>-2.4300063330688015E-2</v>
      </c>
    </row>
    <row r="78" spans="2:8" x14ac:dyDescent="0.3">
      <c r="B78" s="1" t="s">
        <v>150</v>
      </c>
      <c r="C78" s="1">
        <v>0.28610000000000002</v>
      </c>
      <c r="D78" s="1">
        <v>16192.16</v>
      </c>
      <c r="F78" s="3">
        <f t="shared" si="2"/>
        <v>-2.6539639333106435E-2</v>
      </c>
      <c r="G78" s="3">
        <f t="shared" si="2"/>
        <v>-2.4300063330688015E-2</v>
      </c>
      <c r="H78" s="4">
        <f t="shared" si="3"/>
        <v>3.3573358968312927E-3</v>
      </c>
    </row>
    <row r="79" spans="2:8" x14ac:dyDescent="0.3">
      <c r="B79" s="1" t="s">
        <v>151</v>
      </c>
      <c r="C79" s="1">
        <v>0.29389999999999999</v>
      </c>
      <c r="D79" s="1">
        <v>16595.43</v>
      </c>
      <c r="F79" s="3">
        <f t="shared" si="2"/>
        <v>8.5792724776938556E-3</v>
      </c>
      <c r="G79" s="3">
        <f t="shared" si="2"/>
        <v>3.3573358968312927E-3</v>
      </c>
      <c r="H79" s="4">
        <f t="shared" si="3"/>
        <v>-4.743847350847652E-4</v>
      </c>
    </row>
    <row r="80" spans="2:8" x14ac:dyDescent="0.3">
      <c r="B80" s="1" t="s">
        <v>152</v>
      </c>
      <c r="C80" s="1">
        <v>0.29139999999999999</v>
      </c>
      <c r="D80" s="1">
        <v>16539.900000000001</v>
      </c>
      <c r="F80" s="3">
        <f t="shared" si="2"/>
        <v>2.2456140350877174E-2</v>
      </c>
      <c r="G80" s="3">
        <f t="shared" si="2"/>
        <v>-4.743847350847652E-4</v>
      </c>
      <c r="H80" s="4">
        <f t="shared" si="3"/>
        <v>-1.7370851316011349E-2</v>
      </c>
    </row>
    <row r="81" spans="2:8" x14ac:dyDescent="0.3">
      <c r="B81" s="1" t="s">
        <v>153</v>
      </c>
      <c r="C81" s="1">
        <v>0.28499999999999998</v>
      </c>
      <c r="D81" s="1">
        <v>16547.75</v>
      </c>
      <c r="F81" s="3">
        <f t="shared" si="2"/>
        <v>1.0638297872340496E-2</v>
      </c>
      <c r="G81" s="3">
        <f t="shared" si="2"/>
        <v>-1.7370851316011349E-2</v>
      </c>
      <c r="H81" s="4">
        <f t="shared" si="3"/>
        <v>-1.8430354012011874E-2</v>
      </c>
    </row>
    <row r="82" spans="2:8" x14ac:dyDescent="0.3">
      <c r="B82" s="1" t="s">
        <v>154</v>
      </c>
      <c r="C82" s="1">
        <v>0.28199999999999997</v>
      </c>
      <c r="D82" s="1">
        <v>16840.28</v>
      </c>
      <c r="F82" s="3">
        <f t="shared" si="2"/>
        <v>-3.490759753593442E-2</v>
      </c>
      <c r="G82" s="3">
        <f t="shared" si="2"/>
        <v>-1.8430354012011874E-2</v>
      </c>
      <c r="H82" s="4">
        <f t="shared" si="3"/>
        <v>-1.2618174891069311E-2</v>
      </c>
    </row>
    <row r="83" spans="2:8" x14ac:dyDescent="0.3">
      <c r="B83" s="1" t="s">
        <v>155</v>
      </c>
      <c r="C83" s="1">
        <v>0.29220000000000002</v>
      </c>
      <c r="D83" s="1">
        <v>17156.48</v>
      </c>
      <c r="F83" s="3">
        <f t="shared" si="2"/>
        <v>-3.2450331125827736E-2</v>
      </c>
      <c r="G83" s="3">
        <f t="shared" si="2"/>
        <v>-1.2618174891069311E-2</v>
      </c>
      <c r="H83" s="4">
        <f t="shared" si="3"/>
        <v>4.7933133019215646E-3</v>
      </c>
    </row>
    <row r="84" spans="2:8" x14ac:dyDescent="0.3">
      <c r="B84" s="1" t="s">
        <v>156</v>
      </c>
      <c r="C84" s="1">
        <v>0.30199999999999999</v>
      </c>
      <c r="D84" s="1">
        <v>17375.73</v>
      </c>
      <c r="F84" s="3">
        <f t="shared" si="2"/>
        <v>9.8181818181818148E-2</v>
      </c>
      <c r="G84" s="3">
        <f t="shared" si="2"/>
        <v>4.7933133019215646E-3</v>
      </c>
      <c r="H84" s="4">
        <f t="shared" si="3"/>
        <v>1.4089958287812454E-2</v>
      </c>
    </row>
    <row r="85" spans="2:8" x14ac:dyDescent="0.3">
      <c r="B85" s="1" t="s">
        <v>157</v>
      </c>
      <c r="C85" s="1">
        <v>0.27500000000000002</v>
      </c>
      <c r="D85" s="1">
        <v>17292.84</v>
      </c>
      <c r="F85" s="3">
        <f t="shared" si="2"/>
        <v>-6.1438380917960833E-3</v>
      </c>
      <c r="G85" s="3">
        <f t="shared" si="2"/>
        <v>1.4089958287812454E-2</v>
      </c>
      <c r="H85" s="4">
        <f t="shared" si="3"/>
        <v>-8.0201553886927179E-3</v>
      </c>
    </row>
    <row r="86" spans="2:8" x14ac:dyDescent="0.3">
      <c r="B86" s="1" t="s">
        <v>158</v>
      </c>
      <c r="C86" s="1">
        <v>0.2767</v>
      </c>
      <c r="D86" s="1">
        <v>17052.57</v>
      </c>
      <c r="F86" s="3">
        <f t="shared" si="2"/>
        <v>1.3181984621017939E-2</v>
      </c>
      <c r="G86" s="3">
        <f t="shared" si="2"/>
        <v>-8.0201553886927179E-3</v>
      </c>
      <c r="H86" s="4">
        <f t="shared" si="3"/>
        <v>3.8058880696456576E-4</v>
      </c>
    </row>
    <row r="87" spans="2:8" x14ac:dyDescent="0.3">
      <c r="B87" s="1" t="s">
        <v>159</v>
      </c>
      <c r="C87" s="1">
        <v>0.27310000000000001</v>
      </c>
      <c r="D87" s="1">
        <v>17190.439999999999</v>
      </c>
      <c r="F87" s="3">
        <f t="shared" si="2"/>
        <v>-6.5478355765732354E-3</v>
      </c>
      <c r="G87" s="3">
        <f t="shared" si="2"/>
        <v>3.8058880696456576E-4</v>
      </c>
      <c r="H87" s="4">
        <f t="shared" si="3"/>
        <v>1.540008792621772E-2</v>
      </c>
    </row>
    <row r="88" spans="2:8" x14ac:dyDescent="0.3">
      <c r="B88" s="1" t="s">
        <v>160</v>
      </c>
      <c r="C88" s="1">
        <v>0.27489999999999998</v>
      </c>
      <c r="D88" s="1">
        <v>17183.900000000001</v>
      </c>
      <c r="F88" s="3">
        <f t="shared" si="2"/>
        <v>-3.6245016310257894E-3</v>
      </c>
      <c r="G88" s="3">
        <f t="shared" si="2"/>
        <v>1.540008792621772E-2</v>
      </c>
      <c r="H88" s="4">
        <f t="shared" si="3"/>
        <v>-1.1863040314271656E-3</v>
      </c>
    </row>
    <row r="89" spans="2:8" x14ac:dyDescent="0.3">
      <c r="B89" s="1" t="s">
        <v>161</v>
      </c>
      <c r="C89" s="1">
        <v>0.27589999999999998</v>
      </c>
      <c r="D89" s="1">
        <v>16923.28</v>
      </c>
      <c r="F89" s="3">
        <f t="shared" si="2"/>
        <v>0</v>
      </c>
      <c r="G89" s="3">
        <f t="shared" si="2"/>
        <v>-1.1863040314271656E-3</v>
      </c>
      <c r="H89" s="4">
        <f t="shared" si="3"/>
        <v>3.0761179344307443E-3</v>
      </c>
    </row>
    <row r="90" spans="2:8" x14ac:dyDescent="0.3">
      <c r="B90" s="1" t="s">
        <v>162</v>
      </c>
      <c r="C90" s="1">
        <v>0.27589999999999998</v>
      </c>
      <c r="D90" s="1">
        <v>16943.38</v>
      </c>
      <c r="F90" s="3">
        <f t="shared" si="2"/>
        <v>0</v>
      </c>
      <c r="G90" s="3">
        <f t="shared" si="2"/>
        <v>3.0761179344307443E-3</v>
      </c>
      <c r="H90" s="4">
        <f t="shared" si="3"/>
        <v>1.4181740019044931E-2</v>
      </c>
    </row>
    <row r="91" spans="2:8" x14ac:dyDescent="0.3">
      <c r="B91" s="1" t="s">
        <v>163</v>
      </c>
      <c r="C91" s="1">
        <v>0.27589999999999998</v>
      </c>
      <c r="D91" s="1">
        <v>16891.419999999998</v>
      </c>
      <c r="F91" s="3">
        <f t="shared" si="2"/>
        <v>-2.1699819168174983E-3</v>
      </c>
      <c r="G91" s="3">
        <f t="shared" si="2"/>
        <v>1.4181740019044931E-2</v>
      </c>
      <c r="H91" s="4">
        <f t="shared" si="3"/>
        <v>-1.1206964620615434E-2</v>
      </c>
    </row>
    <row r="92" spans="2:8" x14ac:dyDescent="0.3">
      <c r="B92" s="1" t="s">
        <v>164</v>
      </c>
      <c r="C92" s="1">
        <v>0.27650000000000002</v>
      </c>
      <c r="D92" s="1">
        <v>16655.22</v>
      </c>
      <c r="F92" s="3">
        <f t="shared" si="2"/>
        <v>-1.8050541516245744E-3</v>
      </c>
      <c r="G92" s="3">
        <f t="shared" si="2"/>
        <v>-1.1206964620615434E-2</v>
      </c>
      <c r="H92" s="4">
        <f t="shared" si="3"/>
        <v>7.9715010310710266E-3</v>
      </c>
    </row>
    <row r="93" spans="2:8" x14ac:dyDescent="0.3">
      <c r="B93" s="1" t="s">
        <v>165</v>
      </c>
      <c r="C93" s="1">
        <v>0.27700000000000002</v>
      </c>
      <c r="D93" s="1">
        <v>16843.990000000002</v>
      </c>
      <c r="F93" s="3">
        <f t="shared" si="2"/>
        <v>0</v>
      </c>
      <c r="G93" s="3">
        <f t="shared" si="2"/>
        <v>7.9715010310710266E-3</v>
      </c>
      <c r="H93" s="4">
        <f t="shared" si="3"/>
        <v>-1.0706485993358994E-2</v>
      </c>
    </row>
    <row r="94" spans="2:8" x14ac:dyDescent="0.3">
      <c r="B94" s="1" t="s">
        <v>166</v>
      </c>
      <c r="C94" s="1">
        <v>0.27700000000000002</v>
      </c>
      <c r="D94" s="1">
        <v>16710.78</v>
      </c>
      <c r="F94" s="3">
        <f t="shared" si="2"/>
        <v>-3.2385750269879887E-3</v>
      </c>
      <c r="G94" s="3">
        <f t="shared" si="2"/>
        <v>-1.0706485993358994E-2</v>
      </c>
      <c r="H94" s="4">
        <f t="shared" si="3"/>
        <v>6.7695590369560854E-3</v>
      </c>
    </row>
    <row r="95" spans="2:8" x14ac:dyDescent="0.3">
      <c r="B95" s="1" t="s">
        <v>167</v>
      </c>
      <c r="C95" s="1">
        <v>0.27789999999999998</v>
      </c>
      <c r="D95" s="1">
        <v>16891.63</v>
      </c>
      <c r="F95" s="3">
        <f t="shared" si="2"/>
        <v>1.0545454545454414E-2</v>
      </c>
      <c r="G95" s="3">
        <f t="shared" si="2"/>
        <v>6.7695590369560854E-3</v>
      </c>
      <c r="H95" s="4">
        <f t="shared" si="3"/>
        <v>2.4980542655264726E-2</v>
      </c>
    </row>
    <row r="96" spans="2:8" x14ac:dyDescent="0.3">
      <c r="B96" s="1" t="s">
        <v>168</v>
      </c>
      <c r="C96" s="1">
        <v>0.27500000000000002</v>
      </c>
      <c r="D96" s="1">
        <v>16778.05</v>
      </c>
      <c r="F96" s="3">
        <f t="shared" si="2"/>
        <v>1.8518518518518601E-2</v>
      </c>
      <c r="G96" s="3">
        <f t="shared" si="2"/>
        <v>2.4980542655264726E-2</v>
      </c>
      <c r="H96" s="4">
        <f t="shared" si="3"/>
        <v>3.6223042711063247E-3</v>
      </c>
    </row>
    <row r="97" spans="2:8" x14ac:dyDescent="0.3">
      <c r="B97" s="1" t="s">
        <v>169</v>
      </c>
      <c r="C97" s="1">
        <v>0.27</v>
      </c>
      <c r="D97" s="1">
        <v>16369.14</v>
      </c>
      <c r="F97" s="3">
        <f t="shared" si="2"/>
        <v>0</v>
      </c>
      <c r="G97" s="3">
        <f t="shared" si="2"/>
        <v>3.6223042711063247E-3</v>
      </c>
      <c r="H97" s="4">
        <f t="shared" si="3"/>
        <v>-2.1802156465498213E-2</v>
      </c>
    </row>
    <row r="98" spans="2:8" x14ac:dyDescent="0.3">
      <c r="B98" s="1" t="s">
        <v>170</v>
      </c>
      <c r="C98" s="1">
        <v>0.27</v>
      </c>
      <c r="D98" s="1">
        <v>16310.06</v>
      </c>
      <c r="F98" s="3">
        <f t="shared" si="2"/>
        <v>-3.6900369003689537E-3</v>
      </c>
      <c r="G98" s="3">
        <f t="shared" si="2"/>
        <v>-2.1802156465498213E-2</v>
      </c>
      <c r="H98" s="4">
        <f t="shared" si="3"/>
        <v>8.7861106607067807E-3</v>
      </c>
    </row>
    <row r="99" spans="2:8" x14ac:dyDescent="0.3">
      <c r="B99" s="1" t="s">
        <v>171</v>
      </c>
      <c r="C99" s="1">
        <v>0.27100000000000002</v>
      </c>
      <c r="D99" s="1">
        <v>16673.580000000002</v>
      </c>
      <c r="F99" s="3">
        <f t="shared" si="2"/>
        <v>1.848428835489857E-3</v>
      </c>
      <c r="G99" s="3">
        <f t="shared" si="2"/>
        <v>8.7861106607067807E-3</v>
      </c>
      <c r="H99" s="4">
        <f t="shared" si="3"/>
        <v>-1.5756602766873629E-2</v>
      </c>
    </row>
    <row r="100" spans="2:8" x14ac:dyDescent="0.3">
      <c r="B100" s="1" t="s">
        <v>172</v>
      </c>
      <c r="C100" s="1">
        <v>0.27050000000000002</v>
      </c>
      <c r="D100" s="1">
        <v>16528.36</v>
      </c>
      <c r="F100" s="3">
        <f t="shared" si="2"/>
        <v>-4.782928623988103E-3</v>
      </c>
      <c r="G100" s="3">
        <f t="shared" si="2"/>
        <v>-1.5756602766873629E-2</v>
      </c>
      <c r="H100" s="4">
        <f t="shared" si="3"/>
        <v>-1.2052714964204458E-2</v>
      </c>
    </row>
    <row r="101" spans="2:8" x14ac:dyDescent="0.3">
      <c r="B101" s="1" t="s">
        <v>173</v>
      </c>
      <c r="C101" s="1">
        <v>0.27179999999999999</v>
      </c>
      <c r="D101" s="1">
        <v>16792.96</v>
      </c>
      <c r="F101" s="3">
        <f t="shared" si="2"/>
        <v>-1.9480519480519543E-2</v>
      </c>
      <c r="G101" s="3">
        <f t="shared" si="2"/>
        <v>-1.2052714964204458E-2</v>
      </c>
      <c r="H101" s="4">
        <f t="shared" si="3"/>
        <v>0</v>
      </c>
    </row>
    <row r="102" spans="2:8" x14ac:dyDescent="0.3">
      <c r="B102" s="1" t="s">
        <v>174</v>
      </c>
      <c r="C102" s="1">
        <v>0.2772</v>
      </c>
      <c r="D102" s="1">
        <v>16997.830000000002</v>
      </c>
      <c r="F102" s="3">
        <f t="shared" si="2"/>
        <v>0</v>
      </c>
      <c r="G102" s="3">
        <f t="shared" si="2"/>
        <v>0</v>
      </c>
      <c r="H102" s="4">
        <f t="shared" si="3"/>
        <v>1.6582506810673969E-3</v>
      </c>
    </row>
    <row r="103" spans="2:8" x14ac:dyDescent="0.3">
      <c r="B103" s="1" t="s">
        <v>175</v>
      </c>
      <c r="C103" s="1">
        <v>0.2772</v>
      </c>
      <c r="D103" s="1">
        <v>16997.830000000002</v>
      </c>
      <c r="F103" s="3">
        <f t="shared" si="2"/>
        <v>1.3528336380255856E-2</v>
      </c>
      <c r="G103" s="3">
        <f t="shared" si="2"/>
        <v>1.6582506810673969E-3</v>
      </c>
      <c r="H103" s="4">
        <f t="shared" si="3"/>
        <v>1.060890745642884E-2</v>
      </c>
    </row>
    <row r="104" spans="2:8" x14ac:dyDescent="0.3">
      <c r="B104" t="s">
        <v>176</v>
      </c>
      <c r="C104">
        <v>0.27350000000000002</v>
      </c>
      <c r="D104">
        <v>16969.689999999999</v>
      </c>
      <c r="F104" s="3">
        <f t="shared" si="2"/>
        <v>1.109057301293892E-2</v>
      </c>
      <c r="G104" s="3">
        <f t="shared" si="2"/>
        <v>1.060890745642884E-2</v>
      </c>
      <c r="H104" s="4">
        <f t="shared" si="3"/>
        <v>-2.7327707437541093E-4</v>
      </c>
    </row>
    <row r="105" spans="2:8" x14ac:dyDescent="0.3">
      <c r="B105" t="s">
        <v>177</v>
      </c>
      <c r="C105">
        <v>0.27050000000000002</v>
      </c>
      <c r="D105">
        <v>16791.55</v>
      </c>
      <c r="F105" s="3">
        <f t="shared" si="2"/>
        <v>-1.6005820298290119E-2</v>
      </c>
      <c r="G105" s="3">
        <f t="shared" si="2"/>
        <v>-2.7327707437541093E-4</v>
      </c>
      <c r="H105" s="4">
        <f t="shared" si="3"/>
        <v>3.1247349768450672E-3</v>
      </c>
    </row>
    <row r="106" spans="2:8" x14ac:dyDescent="0.3">
      <c r="B106" t="s">
        <v>178</v>
      </c>
      <c r="C106">
        <v>0.27489999999999998</v>
      </c>
      <c r="D106">
        <v>16796.14</v>
      </c>
      <c r="F106" s="3">
        <f t="shared" si="2"/>
        <v>-1.0901162790698526E-3</v>
      </c>
      <c r="G106" s="3">
        <f t="shared" si="2"/>
        <v>3.1247349768450672E-3</v>
      </c>
      <c r="H106" s="4">
        <f t="shared" si="3"/>
        <v>7.0695308872459339E-3</v>
      </c>
    </row>
    <row r="107" spans="2:8" x14ac:dyDescent="0.3">
      <c r="B107" t="s">
        <v>179</v>
      </c>
      <c r="C107">
        <v>0.2752</v>
      </c>
      <c r="D107">
        <v>16743.82</v>
      </c>
      <c r="F107" s="3">
        <f t="shared" si="2"/>
        <v>1.1764705882352899E-2</v>
      </c>
      <c r="G107" s="3">
        <f t="shared" si="2"/>
        <v>7.0695308872459339E-3</v>
      </c>
      <c r="H107" s="4">
        <f t="shared" si="3"/>
        <v>2.4012081488457016E-2</v>
      </c>
    </row>
    <row r="108" spans="2:8" x14ac:dyDescent="0.3">
      <c r="B108" t="s">
        <v>180</v>
      </c>
      <c r="C108">
        <v>0.27200000000000002</v>
      </c>
      <c r="D108">
        <v>16626.28</v>
      </c>
      <c r="F108" s="3">
        <f t="shared" si="2"/>
        <v>2.4096385542168752E-2</v>
      </c>
      <c r="G108" s="3">
        <f t="shared" si="2"/>
        <v>2.4012081488457016E-2</v>
      </c>
      <c r="H108" s="4">
        <f t="shared" si="3"/>
        <v>6.6070091209831094E-3</v>
      </c>
    </row>
    <row r="109" spans="2:8" x14ac:dyDescent="0.3">
      <c r="B109" t="s">
        <v>181</v>
      </c>
      <c r="C109">
        <v>0.2656</v>
      </c>
      <c r="D109">
        <v>16236.41</v>
      </c>
      <c r="F109" s="3">
        <f t="shared" si="2"/>
        <v>-8.9552238805971074E-3</v>
      </c>
      <c r="G109" s="3">
        <f t="shared" si="2"/>
        <v>6.6070091209831094E-3</v>
      </c>
      <c r="H109" s="4">
        <f t="shared" si="3"/>
        <v>1.954856299115848E-3</v>
      </c>
    </row>
    <row r="110" spans="2:8" x14ac:dyDescent="0.3">
      <c r="B110" t="s">
        <v>182</v>
      </c>
      <c r="C110">
        <v>0.26800000000000002</v>
      </c>
      <c r="D110">
        <v>16129.84</v>
      </c>
      <c r="F110" s="3">
        <f t="shared" si="2"/>
        <v>3.3950617283950768E-2</v>
      </c>
      <c r="G110" s="3">
        <f t="shared" si="2"/>
        <v>1.954856299115848E-3</v>
      </c>
      <c r="H110" s="4">
        <f t="shared" si="3"/>
        <v>-2.7572617779826225E-2</v>
      </c>
    </row>
    <row r="111" spans="2:8" x14ac:dyDescent="0.3">
      <c r="B111" t="s">
        <v>183</v>
      </c>
      <c r="C111">
        <v>0.25919999999999999</v>
      </c>
      <c r="D111">
        <v>16098.37</v>
      </c>
      <c r="F111" s="3">
        <f t="shared" si="2"/>
        <v>-4.0000000000000147E-2</v>
      </c>
      <c r="G111" s="3">
        <f t="shared" si="2"/>
        <v>-2.7572617779826225E-2</v>
      </c>
      <c r="H111" s="4">
        <f t="shared" si="3"/>
        <v>-1.7334387535718698E-2</v>
      </c>
    </row>
    <row r="112" spans="2:8" x14ac:dyDescent="0.3">
      <c r="B112" t="s">
        <v>184</v>
      </c>
      <c r="C112">
        <v>0.27</v>
      </c>
      <c r="D112">
        <v>16554.830000000002</v>
      </c>
      <c r="F112" s="3">
        <f t="shared" si="2"/>
        <v>-1.3518450858604258E-2</v>
      </c>
      <c r="G112" s="3">
        <f t="shared" si="2"/>
        <v>-1.7334387535718698E-2</v>
      </c>
      <c r="H112" s="4">
        <f t="shared" si="3"/>
        <v>1.96227721477924E-2</v>
      </c>
    </row>
    <row r="113" spans="2:8" x14ac:dyDescent="0.3">
      <c r="B113" t="s">
        <v>185</v>
      </c>
      <c r="C113">
        <v>0.2737</v>
      </c>
      <c r="D113">
        <v>16846.86</v>
      </c>
      <c r="F113" s="3">
        <f t="shared" si="2"/>
        <v>-1.3693693693693776E-2</v>
      </c>
      <c r="G113" s="3">
        <f t="shared" si="2"/>
        <v>1.96227721477924E-2</v>
      </c>
      <c r="H113" s="4">
        <f t="shared" si="3"/>
        <v>-2.0184415475054562E-2</v>
      </c>
    </row>
    <row r="114" spans="2:8" x14ac:dyDescent="0.3">
      <c r="B114" t="s">
        <v>186</v>
      </c>
      <c r="C114">
        <v>0.27750000000000002</v>
      </c>
      <c r="D114">
        <v>16522.64</v>
      </c>
      <c r="F114" s="3">
        <f t="shared" si="2"/>
        <v>-2.3918396060499392E-2</v>
      </c>
      <c r="G114" s="3">
        <f t="shared" si="2"/>
        <v>-2.0184415475054562E-2</v>
      </c>
      <c r="H114" s="4">
        <f t="shared" si="3"/>
        <v>9.9418997772655615E-3</v>
      </c>
    </row>
    <row r="115" spans="2:8" x14ac:dyDescent="0.3">
      <c r="B115" t="s">
        <v>187</v>
      </c>
      <c r="C115">
        <v>0.2843</v>
      </c>
      <c r="D115">
        <v>16863.009999999998</v>
      </c>
      <c r="F115" s="3">
        <f t="shared" si="2"/>
        <v>4.1391941391941245E-2</v>
      </c>
      <c r="G115" s="3">
        <f t="shared" si="2"/>
        <v>9.9418997772655615E-3</v>
      </c>
      <c r="H115" s="4">
        <f t="shared" si="3"/>
        <v>2.8995630885608747E-4</v>
      </c>
    </row>
    <row r="116" spans="2:8" x14ac:dyDescent="0.3">
      <c r="B116" t="s">
        <v>188</v>
      </c>
      <c r="C116">
        <v>0.27300000000000002</v>
      </c>
      <c r="D116">
        <v>16697.009999999998</v>
      </c>
      <c r="F116" s="3">
        <f t="shared" si="2"/>
        <v>-1.0869565217391353E-2</v>
      </c>
      <c r="G116" s="3">
        <f t="shared" si="2"/>
        <v>2.8995630885608747E-4</v>
      </c>
      <c r="H116" s="4">
        <f t="shared" si="3"/>
        <v>-5.1553549834403301E-3</v>
      </c>
    </row>
    <row r="117" spans="2:8" x14ac:dyDescent="0.3">
      <c r="B117" t="s">
        <v>189</v>
      </c>
      <c r="C117">
        <v>0.27600000000000002</v>
      </c>
      <c r="D117">
        <v>16692.169999999998</v>
      </c>
      <c r="F117" s="3">
        <f t="shared" si="2"/>
        <v>-1.4285714285714346E-2</v>
      </c>
      <c r="G117" s="3">
        <f t="shared" si="2"/>
        <v>-5.1553549834403301E-3</v>
      </c>
      <c r="H117" s="4">
        <f t="shared" si="3"/>
        <v>-1.5905601770861422E-3</v>
      </c>
    </row>
    <row r="118" spans="2:8" x14ac:dyDescent="0.3">
      <c r="B118" t="s">
        <v>190</v>
      </c>
      <c r="C118">
        <v>0.28000000000000003</v>
      </c>
      <c r="D118">
        <v>16778.669999999998</v>
      </c>
      <c r="F118" s="3">
        <f t="shared" si="2"/>
        <v>-2.7777777777777568E-2</v>
      </c>
      <c r="G118" s="3">
        <f t="shared" si="2"/>
        <v>-1.5905601770861422E-3</v>
      </c>
      <c r="H118" s="4">
        <f t="shared" si="3"/>
        <v>2.4803415927874273E-3</v>
      </c>
    </row>
    <row r="119" spans="2:8" x14ac:dyDescent="0.3">
      <c r="B119" t="s">
        <v>191</v>
      </c>
      <c r="C119">
        <v>0.28799999999999998</v>
      </c>
      <c r="D119">
        <v>16805.400000000001</v>
      </c>
      <c r="F119" s="3">
        <f t="shared" si="2"/>
        <v>-7.0967741935483941E-2</v>
      </c>
      <c r="G119" s="3">
        <f t="shared" si="2"/>
        <v>2.4803415927874273E-3</v>
      </c>
      <c r="H119" s="4">
        <f t="shared" si="3"/>
        <v>5.4006982224175104E-3</v>
      </c>
    </row>
    <row r="120" spans="2:8" x14ac:dyDescent="0.3">
      <c r="B120" t="s">
        <v>192</v>
      </c>
      <c r="C120">
        <v>0.31</v>
      </c>
      <c r="D120">
        <v>16763.82</v>
      </c>
      <c r="F120" s="3">
        <f t="shared" si="2"/>
        <v>0.23505976095617531</v>
      </c>
      <c r="G120" s="3">
        <f t="shared" si="2"/>
        <v>5.4006982224175104E-3</v>
      </c>
      <c r="H120" s="4">
        <f t="shared" si="3"/>
        <v>-5.3070114474192964E-3</v>
      </c>
    </row>
    <row r="121" spans="2:8" x14ac:dyDescent="0.3">
      <c r="B121" t="s">
        <v>193</v>
      </c>
      <c r="C121">
        <v>0.251</v>
      </c>
      <c r="D121">
        <v>16673.77</v>
      </c>
      <c r="F121" s="3">
        <f t="shared" si="2"/>
        <v>-1.3752455795677854E-2</v>
      </c>
      <c r="G121" s="3">
        <f t="shared" si="2"/>
        <v>-5.3070114474192964E-3</v>
      </c>
      <c r="H121" s="4">
        <f t="shared" si="3"/>
        <v>8.442501727010665E-4</v>
      </c>
    </row>
    <row r="122" spans="2:8" x14ac:dyDescent="0.3">
      <c r="B122" t="s">
        <v>194</v>
      </c>
      <c r="C122">
        <v>0.2545</v>
      </c>
      <c r="D122">
        <v>16762.73</v>
      </c>
      <c r="F122" s="3">
        <f t="shared" si="2"/>
        <v>0</v>
      </c>
      <c r="G122" s="3">
        <f t="shared" si="2"/>
        <v>8.442501727010665E-4</v>
      </c>
      <c r="H122" s="4">
        <f t="shared" si="3"/>
        <v>-2.9129300039529848E-3</v>
      </c>
    </row>
    <row r="123" spans="2:8" x14ac:dyDescent="0.3">
      <c r="B123" t="s">
        <v>195</v>
      </c>
      <c r="C123">
        <v>0.2545</v>
      </c>
      <c r="D123">
        <v>16748.59</v>
      </c>
      <c r="F123" s="3">
        <f t="shared" si="2"/>
        <v>-1.3565891472868241E-2</v>
      </c>
      <c r="G123" s="3">
        <f t="shared" si="2"/>
        <v>-2.9129300039529848E-3</v>
      </c>
      <c r="H123" s="4">
        <f t="shared" si="3"/>
        <v>1.6313637130934477E-2</v>
      </c>
    </row>
    <row r="124" spans="2:8" x14ac:dyDescent="0.3">
      <c r="B124" t="s">
        <v>196</v>
      </c>
      <c r="C124">
        <v>0.25800000000000001</v>
      </c>
      <c r="D124">
        <v>16797.52</v>
      </c>
      <c r="F124" s="3">
        <f t="shared" si="2"/>
        <v>4.0322580645161255E-2</v>
      </c>
      <c r="G124" s="3">
        <f t="shared" si="2"/>
        <v>1.6313637130934477E-2</v>
      </c>
      <c r="H124" s="4">
        <f t="shared" si="3"/>
        <v>-1.1548950421625515E-2</v>
      </c>
    </row>
    <row r="125" spans="2:8" x14ac:dyDescent="0.3">
      <c r="B125" t="s">
        <v>197</v>
      </c>
      <c r="C125">
        <v>0.248</v>
      </c>
      <c r="D125">
        <v>16527.89</v>
      </c>
      <c r="F125" s="3">
        <f t="shared" si="2"/>
        <v>-1.9762845849802368E-2</v>
      </c>
      <c r="G125" s="3">
        <f t="shared" si="2"/>
        <v>-1.1548950421625515E-2</v>
      </c>
      <c r="H125" s="4">
        <f t="shared" si="3"/>
        <v>2.8311308779974231E-2</v>
      </c>
    </row>
    <row r="126" spans="2:8" x14ac:dyDescent="0.3">
      <c r="B126" t="s">
        <v>198</v>
      </c>
      <c r="C126">
        <v>0.253</v>
      </c>
      <c r="D126">
        <v>16721</v>
      </c>
      <c r="F126" s="3">
        <f t="shared" si="2"/>
        <v>0</v>
      </c>
      <c r="G126" s="3">
        <f t="shared" si="2"/>
        <v>2.8311308779974231E-2</v>
      </c>
      <c r="H126" s="4">
        <f t="shared" si="3"/>
        <v>1.2091087102384046E-2</v>
      </c>
    </row>
    <row r="127" spans="2:8" x14ac:dyDescent="0.3">
      <c r="B127" t="s">
        <v>199</v>
      </c>
      <c r="C127">
        <v>0.253</v>
      </c>
      <c r="D127">
        <v>16260.64</v>
      </c>
      <c r="F127" s="3">
        <f t="shared" si="2"/>
        <v>-5.5031446540880768E-3</v>
      </c>
      <c r="G127" s="3">
        <f t="shared" si="2"/>
        <v>1.2091087102384046E-2</v>
      </c>
      <c r="H127" s="4">
        <f t="shared" si="3"/>
        <v>4.0827511505452163E-2</v>
      </c>
    </row>
    <row r="128" spans="2:8" x14ac:dyDescent="0.3">
      <c r="B128" t="s">
        <v>200</v>
      </c>
      <c r="C128">
        <v>0.25440000000000002</v>
      </c>
      <c r="D128">
        <v>16066.38</v>
      </c>
      <c r="F128" s="3">
        <f t="shared" si="2"/>
        <v>1.8822587104525557E-2</v>
      </c>
      <c r="G128" s="3">
        <f t="shared" si="2"/>
        <v>4.0827511505452163E-2</v>
      </c>
      <c r="H128" s="4">
        <f t="shared" si="3"/>
        <v>8.0200780741956912E-4</v>
      </c>
    </row>
    <row r="129" spans="2:8" x14ac:dyDescent="0.3">
      <c r="B129" t="s">
        <v>201</v>
      </c>
      <c r="C129">
        <v>0.24970000000000001</v>
      </c>
      <c r="D129">
        <v>15436.16</v>
      </c>
      <c r="F129" s="3">
        <f t="shared" si="2"/>
        <v>2.2522522522522515E-2</v>
      </c>
      <c r="G129" s="3">
        <f t="shared" si="2"/>
        <v>8.0200780741956912E-4</v>
      </c>
      <c r="H129" s="4">
        <f t="shared" si="3"/>
        <v>-2.2583421207389431E-2</v>
      </c>
    </row>
    <row r="130" spans="2:8" x14ac:dyDescent="0.3">
      <c r="B130" t="s">
        <v>202</v>
      </c>
      <c r="C130">
        <v>0.2442</v>
      </c>
      <c r="D130">
        <v>15423.79</v>
      </c>
      <c r="F130" s="3">
        <f t="shared" si="2"/>
        <v>-2.3199999999999998E-2</v>
      </c>
      <c r="G130" s="3">
        <f t="shared" si="2"/>
        <v>-2.2583421207389431E-2</v>
      </c>
      <c r="H130" s="4">
        <f t="shared" si="3"/>
        <v>-1.4498220431655384E-2</v>
      </c>
    </row>
    <row r="131" spans="2:8" x14ac:dyDescent="0.3">
      <c r="B131" t="s">
        <v>203</v>
      </c>
      <c r="C131">
        <v>0.25</v>
      </c>
      <c r="D131">
        <v>15780.16</v>
      </c>
      <c r="F131" s="3">
        <f t="shared" si="2"/>
        <v>-3.6608863198458574E-2</v>
      </c>
      <c r="G131" s="3">
        <f t="shared" si="2"/>
        <v>-1.4498220431655384E-2</v>
      </c>
      <c r="H131" s="4">
        <f t="shared" si="3"/>
        <v>-1.739530111476717E-2</v>
      </c>
    </row>
    <row r="132" spans="2:8" x14ac:dyDescent="0.3">
      <c r="B132" t="s">
        <v>204</v>
      </c>
      <c r="C132">
        <v>0.25950000000000001</v>
      </c>
      <c r="D132">
        <v>16012.31</v>
      </c>
      <c r="F132" s="3">
        <f t="shared" ref="F132:G195" si="4">+C132/C133-1</f>
        <v>-3.5674470457079166E-2</v>
      </c>
      <c r="G132" s="3">
        <f t="shared" si="4"/>
        <v>-1.739530111476717E-2</v>
      </c>
      <c r="H132" s="4">
        <f t="shared" ref="H132:H195" si="5">+G133</f>
        <v>6.0502118191505527E-3</v>
      </c>
    </row>
    <row r="133" spans="2:8" x14ac:dyDescent="0.3">
      <c r="B133" t="s">
        <v>205</v>
      </c>
      <c r="C133">
        <v>0.26910000000000001</v>
      </c>
      <c r="D133">
        <v>16295.78</v>
      </c>
      <c r="F133" s="3">
        <f t="shared" si="4"/>
        <v>2.6707363601678802E-2</v>
      </c>
      <c r="G133" s="3">
        <f t="shared" si="4"/>
        <v>6.0502118191505527E-3</v>
      </c>
      <c r="H133" s="4">
        <f t="shared" si="5"/>
        <v>1.5730300440272904E-2</v>
      </c>
    </row>
    <row r="134" spans="2:8" x14ac:dyDescent="0.3">
      <c r="B134" t="s">
        <v>206</v>
      </c>
      <c r="C134">
        <v>0.2621</v>
      </c>
      <c r="D134">
        <v>16197.78</v>
      </c>
      <c r="F134" s="3">
        <f t="shared" si="4"/>
        <v>-4.2032163742690143E-2</v>
      </c>
      <c r="G134" s="3">
        <f t="shared" si="4"/>
        <v>1.5730300440272904E-2</v>
      </c>
      <c r="H134" s="4">
        <f t="shared" si="5"/>
        <v>2.21329579876961E-2</v>
      </c>
    </row>
    <row r="135" spans="2:8" x14ac:dyDescent="0.3">
      <c r="B135" t="s">
        <v>207</v>
      </c>
      <c r="C135">
        <v>0.27360000000000001</v>
      </c>
      <c r="D135">
        <v>15946.93</v>
      </c>
      <c r="F135" s="3">
        <f t="shared" si="4"/>
        <v>5.4335260115606854E-2</v>
      </c>
      <c r="G135" s="3">
        <f t="shared" si="4"/>
        <v>2.21329579876961E-2</v>
      </c>
      <c r="H135" s="4">
        <f t="shared" si="5"/>
        <v>3.297496355168783E-2</v>
      </c>
    </row>
    <row r="136" spans="2:8" x14ac:dyDescent="0.3">
      <c r="B136" t="s">
        <v>208</v>
      </c>
      <c r="C136">
        <v>0.25950000000000001</v>
      </c>
      <c r="D136">
        <v>15601.62</v>
      </c>
      <c r="F136" s="3">
        <f t="shared" si="4"/>
        <v>3.8415366146458574E-2</v>
      </c>
      <c r="G136" s="3">
        <f t="shared" si="4"/>
        <v>3.297496355168783E-2</v>
      </c>
      <c r="H136" s="4">
        <f t="shared" si="5"/>
        <v>-3.9445274395963792E-2</v>
      </c>
    </row>
    <row r="137" spans="2:8" x14ac:dyDescent="0.3">
      <c r="B137" t="s">
        <v>209</v>
      </c>
      <c r="C137">
        <v>0.24990000000000001</v>
      </c>
      <c r="D137">
        <v>15103.58</v>
      </c>
      <c r="F137" s="3">
        <f t="shared" si="4"/>
        <v>2.6705012325390243E-2</v>
      </c>
      <c r="G137" s="3">
        <f t="shared" si="4"/>
        <v>-3.9445274395963792E-2</v>
      </c>
      <c r="H137" s="4">
        <f t="shared" si="5"/>
        <v>-0.12481012925960289</v>
      </c>
    </row>
    <row r="138" spans="2:8" x14ac:dyDescent="0.3">
      <c r="B138" t="s">
        <v>210</v>
      </c>
      <c r="C138">
        <v>0.24340000000000001</v>
      </c>
      <c r="D138">
        <v>15723.81</v>
      </c>
      <c r="F138" s="3">
        <f t="shared" si="4"/>
        <v>-0.14596491228070163</v>
      </c>
      <c r="G138" s="3">
        <f t="shared" si="4"/>
        <v>-0.12481012925960289</v>
      </c>
      <c r="H138" s="4">
        <f t="shared" si="5"/>
        <v>3.7111930946062577E-2</v>
      </c>
    </row>
    <row r="139" spans="2:8" x14ac:dyDescent="0.3">
      <c r="B139" t="s">
        <v>211</v>
      </c>
      <c r="C139">
        <v>0.28499999999999998</v>
      </c>
      <c r="D139">
        <v>17966.169999999998</v>
      </c>
      <c r="F139" s="3">
        <f t="shared" si="4"/>
        <v>1.423487544483959E-2</v>
      </c>
      <c r="G139" s="3">
        <f t="shared" si="4"/>
        <v>3.7111930946062577E-2</v>
      </c>
      <c r="H139" s="4">
        <f t="shared" si="5"/>
        <v>-6.1900606786576828E-3</v>
      </c>
    </row>
    <row r="140" spans="2:8" x14ac:dyDescent="0.3">
      <c r="B140" t="s">
        <v>212</v>
      </c>
      <c r="C140">
        <v>0.28100000000000003</v>
      </c>
      <c r="D140">
        <v>17323.27</v>
      </c>
      <c r="F140" s="3">
        <f t="shared" si="4"/>
        <v>-3.3035099793530587E-2</v>
      </c>
      <c r="G140" s="3">
        <f t="shared" si="4"/>
        <v>-6.1900606786576828E-3</v>
      </c>
      <c r="H140" s="4">
        <f t="shared" si="5"/>
        <v>4.478648337938429E-3</v>
      </c>
    </row>
    <row r="141" spans="2:8" x14ac:dyDescent="0.3">
      <c r="B141" t="s">
        <v>213</v>
      </c>
      <c r="C141">
        <v>0.29060000000000002</v>
      </c>
      <c r="D141">
        <v>17431.169999999998</v>
      </c>
      <c r="F141" s="3">
        <f t="shared" si="4"/>
        <v>-2.4504867405169439E-2</v>
      </c>
      <c r="G141" s="3">
        <f t="shared" si="4"/>
        <v>4.478648337938429E-3</v>
      </c>
      <c r="H141" s="4">
        <f t="shared" si="5"/>
        <v>2.5418225415980045E-2</v>
      </c>
    </row>
    <row r="142" spans="2:8" x14ac:dyDescent="0.3">
      <c r="B142" t="s">
        <v>214</v>
      </c>
      <c r="C142">
        <v>0.2979</v>
      </c>
      <c r="D142">
        <v>17353.45</v>
      </c>
      <c r="F142" s="3">
        <f t="shared" si="4"/>
        <v>4.7100175746924489E-2</v>
      </c>
      <c r="G142" s="3">
        <f t="shared" si="4"/>
        <v>2.5418225415980045E-2</v>
      </c>
      <c r="H142" s="4">
        <f t="shared" si="5"/>
        <v>3.4943339917685501E-2</v>
      </c>
    </row>
    <row r="143" spans="2:8" x14ac:dyDescent="0.3">
      <c r="B143" t="s">
        <v>215</v>
      </c>
      <c r="C143">
        <v>0.28449999999999998</v>
      </c>
      <c r="D143">
        <v>16923.29</v>
      </c>
      <c r="F143" s="3">
        <f t="shared" si="4"/>
        <v>3.4545454545454435E-2</v>
      </c>
      <c r="G143" s="3">
        <f t="shared" si="4"/>
        <v>3.4943339917685501E-2</v>
      </c>
      <c r="H143" s="4">
        <f t="shared" si="5"/>
        <v>-9.8141149584262122E-3</v>
      </c>
    </row>
    <row r="144" spans="2:8" x14ac:dyDescent="0.3">
      <c r="B144" t="s">
        <v>216</v>
      </c>
      <c r="C144">
        <v>0.27500000000000002</v>
      </c>
      <c r="D144">
        <v>16351.9</v>
      </c>
      <c r="F144" s="3">
        <f t="shared" si="4"/>
        <v>-2.4822695035460862E-2</v>
      </c>
      <c r="G144" s="3">
        <f t="shared" si="4"/>
        <v>-9.8141149584262122E-3</v>
      </c>
      <c r="H144" s="4">
        <f t="shared" si="5"/>
        <v>1.4910870948016131E-2</v>
      </c>
    </row>
    <row r="145" spans="2:8" x14ac:dyDescent="0.3">
      <c r="B145" t="s">
        <v>217</v>
      </c>
      <c r="C145">
        <v>0.28199999999999997</v>
      </c>
      <c r="D145">
        <v>16513.97</v>
      </c>
      <c r="F145" s="3">
        <f t="shared" si="4"/>
        <v>-2.7586206896551779E-2</v>
      </c>
      <c r="G145" s="3">
        <f t="shared" si="4"/>
        <v>1.4910870948016131E-2</v>
      </c>
      <c r="H145" s="4">
        <f t="shared" si="5"/>
        <v>-2.1087880003874293E-2</v>
      </c>
    </row>
    <row r="146" spans="2:8" x14ac:dyDescent="0.3">
      <c r="B146" t="s">
        <v>218</v>
      </c>
      <c r="C146">
        <v>0.28999999999999998</v>
      </c>
      <c r="D146">
        <v>16271.35</v>
      </c>
      <c r="F146" s="3">
        <f t="shared" si="4"/>
        <v>3.4605779521940772E-2</v>
      </c>
      <c r="G146" s="3">
        <f t="shared" si="4"/>
        <v>-2.1087880003874293E-2</v>
      </c>
      <c r="H146" s="4">
        <f t="shared" si="5"/>
        <v>-2.9105452285492661E-2</v>
      </c>
    </row>
    <row r="147" spans="2:8" x14ac:dyDescent="0.3">
      <c r="B147" t="s">
        <v>219</v>
      </c>
      <c r="C147">
        <v>0.28029999999999999</v>
      </c>
      <c r="D147">
        <v>16621.87</v>
      </c>
      <c r="F147" s="3">
        <f t="shared" si="4"/>
        <v>-5.047425474254752E-2</v>
      </c>
      <c r="G147" s="3">
        <f t="shared" si="4"/>
        <v>-2.9105452285492661E-2</v>
      </c>
      <c r="H147" s="4">
        <f t="shared" si="5"/>
        <v>-3.6237578727170039E-2</v>
      </c>
    </row>
    <row r="148" spans="2:8" x14ac:dyDescent="0.3">
      <c r="B148" t="s">
        <v>220</v>
      </c>
      <c r="C148">
        <v>0.29520000000000002</v>
      </c>
      <c r="D148">
        <v>17120.16</v>
      </c>
      <c r="F148" s="3">
        <f t="shared" si="4"/>
        <v>-3.5294117647058698E-2</v>
      </c>
      <c r="G148" s="3">
        <f t="shared" si="4"/>
        <v>-3.6237578727170039E-2</v>
      </c>
      <c r="H148" s="4">
        <f t="shared" si="5"/>
        <v>-8.1419565933543714E-3</v>
      </c>
    </row>
    <row r="149" spans="2:8" x14ac:dyDescent="0.3">
      <c r="B149" t="s">
        <v>221</v>
      </c>
      <c r="C149">
        <v>0.30599999999999999</v>
      </c>
      <c r="D149">
        <v>17763.88</v>
      </c>
      <c r="F149" s="3">
        <f t="shared" si="4"/>
        <v>2.0000000000000018E-2</v>
      </c>
      <c r="G149" s="3">
        <f t="shared" si="4"/>
        <v>-8.1419565933543714E-3</v>
      </c>
      <c r="H149" s="4">
        <f t="shared" si="5"/>
        <v>-3.6599836777746475E-3</v>
      </c>
    </row>
    <row r="150" spans="2:8" x14ac:dyDescent="0.3">
      <c r="B150" t="s">
        <v>222</v>
      </c>
      <c r="C150">
        <v>0.3</v>
      </c>
      <c r="D150">
        <v>17909.7</v>
      </c>
      <c r="F150" s="3">
        <f t="shared" si="4"/>
        <v>-2.5974025974025983E-2</v>
      </c>
      <c r="G150" s="3">
        <f t="shared" si="4"/>
        <v>-3.6599836777746475E-3</v>
      </c>
      <c r="H150" s="4">
        <f t="shared" si="5"/>
        <v>1.9885957446808655E-2</v>
      </c>
    </row>
    <row r="151" spans="2:8" x14ac:dyDescent="0.3">
      <c r="B151" t="s">
        <v>223</v>
      </c>
      <c r="C151">
        <v>0.308</v>
      </c>
      <c r="D151">
        <v>17975.490000000002</v>
      </c>
      <c r="F151" s="3">
        <f t="shared" si="4"/>
        <v>-6.4516129032258229E-3</v>
      </c>
      <c r="G151" s="3">
        <f t="shared" si="4"/>
        <v>1.9885957446808655E-2</v>
      </c>
      <c r="H151" s="4">
        <f t="shared" si="5"/>
        <v>7.4255119579265116E-3</v>
      </c>
    </row>
    <row r="152" spans="2:8" x14ac:dyDescent="0.3">
      <c r="B152" t="s">
        <v>224</v>
      </c>
      <c r="C152">
        <v>0.31</v>
      </c>
      <c r="D152">
        <v>17625</v>
      </c>
      <c r="F152" s="3">
        <f t="shared" si="4"/>
        <v>2.3440079234070543E-2</v>
      </c>
      <c r="G152" s="3">
        <f t="shared" si="4"/>
        <v>7.4255119579265116E-3</v>
      </c>
      <c r="H152" s="4">
        <f t="shared" si="5"/>
        <v>-1.532084222138419E-2</v>
      </c>
    </row>
    <row r="153" spans="2:8" x14ac:dyDescent="0.3">
      <c r="B153" t="s">
        <v>225</v>
      </c>
      <c r="C153">
        <v>0.3029</v>
      </c>
      <c r="D153">
        <v>17495.09</v>
      </c>
      <c r="F153" s="3">
        <f t="shared" si="4"/>
        <v>-1.3355048859934882E-2</v>
      </c>
      <c r="G153" s="3">
        <f t="shared" si="4"/>
        <v>-1.532084222138419E-2</v>
      </c>
      <c r="H153" s="4">
        <f t="shared" si="5"/>
        <v>-2.4451387777674194E-3</v>
      </c>
    </row>
    <row r="154" spans="2:8" x14ac:dyDescent="0.3">
      <c r="B154" t="s">
        <v>226</v>
      </c>
      <c r="C154">
        <v>0.307</v>
      </c>
      <c r="D154">
        <v>17767.3</v>
      </c>
      <c r="F154" s="3">
        <f t="shared" si="4"/>
        <v>-9.0380890897353572E-3</v>
      </c>
      <c r="G154" s="3">
        <f t="shared" si="4"/>
        <v>-2.4451387777674194E-3</v>
      </c>
      <c r="H154" s="4">
        <f t="shared" si="5"/>
        <v>-1.1894425874814596E-2</v>
      </c>
    </row>
    <row r="155" spans="2:8" x14ac:dyDescent="0.3">
      <c r="B155" t="s">
        <v>227</v>
      </c>
      <c r="C155">
        <v>0.30980000000000002</v>
      </c>
      <c r="D155">
        <v>17810.849999999999</v>
      </c>
      <c r="F155" s="3">
        <f t="shared" si="4"/>
        <v>-4.0866873065015463E-2</v>
      </c>
      <c r="G155" s="3">
        <f t="shared" si="4"/>
        <v>-1.1894425874814596E-2</v>
      </c>
      <c r="H155" s="4">
        <f t="shared" si="5"/>
        <v>-1.4549476310699361E-2</v>
      </c>
    </row>
    <row r="156" spans="2:8" x14ac:dyDescent="0.3">
      <c r="B156" t="s">
        <v>228</v>
      </c>
      <c r="C156">
        <v>0.32300000000000001</v>
      </c>
      <c r="D156">
        <v>18025.25</v>
      </c>
      <c r="F156" s="3">
        <f t="shared" si="4"/>
        <v>-4.4378698224852076E-2</v>
      </c>
      <c r="G156" s="3">
        <f t="shared" si="4"/>
        <v>-1.4549476310699361E-2</v>
      </c>
      <c r="H156" s="4">
        <f t="shared" si="5"/>
        <v>5.7868244718231043E-3</v>
      </c>
    </row>
    <row r="157" spans="2:8" x14ac:dyDescent="0.3">
      <c r="B157" t="s">
        <v>229</v>
      </c>
      <c r="C157">
        <v>0.33800000000000002</v>
      </c>
      <c r="D157">
        <v>18291.38</v>
      </c>
      <c r="F157" s="3">
        <f t="shared" si="4"/>
        <v>0.15595075239398093</v>
      </c>
      <c r="G157" s="3">
        <f t="shared" si="4"/>
        <v>5.7868244718231043E-3</v>
      </c>
      <c r="H157" s="4">
        <f t="shared" si="5"/>
        <v>-1.6896379849062892E-3</v>
      </c>
    </row>
    <row r="158" spans="2:8" x14ac:dyDescent="0.3">
      <c r="B158" t="s">
        <v>230</v>
      </c>
      <c r="C158">
        <v>0.29239999999999999</v>
      </c>
      <c r="D158">
        <v>18186.14</v>
      </c>
      <c r="F158" s="3">
        <f t="shared" si="4"/>
        <v>-9.1494408675024674E-3</v>
      </c>
      <c r="G158" s="3">
        <f t="shared" si="4"/>
        <v>-1.6896379849062892E-3</v>
      </c>
      <c r="H158" s="4">
        <f t="shared" si="5"/>
        <v>8.5323153890981551E-4</v>
      </c>
    </row>
    <row r="159" spans="2:8" x14ac:dyDescent="0.3">
      <c r="B159" t="s">
        <v>231</v>
      </c>
      <c r="C159">
        <v>0.29509999999999997</v>
      </c>
      <c r="D159">
        <v>18216.919999999998</v>
      </c>
      <c r="F159" s="3">
        <f t="shared" si="4"/>
        <v>-6.0626473560122518E-3</v>
      </c>
      <c r="G159" s="3">
        <f t="shared" si="4"/>
        <v>8.5323153890981551E-4</v>
      </c>
      <c r="H159" s="4">
        <f t="shared" si="5"/>
        <v>1.6611958129956639E-2</v>
      </c>
    </row>
    <row r="160" spans="2:8" x14ac:dyDescent="0.3">
      <c r="B160" t="s">
        <v>232</v>
      </c>
      <c r="C160">
        <v>0.2969</v>
      </c>
      <c r="D160">
        <v>18201.39</v>
      </c>
      <c r="F160" s="3">
        <f t="shared" si="4"/>
        <v>4.3978349120434856E-3</v>
      </c>
      <c r="G160" s="3">
        <f t="shared" si="4"/>
        <v>1.6611958129956639E-2</v>
      </c>
      <c r="H160" s="4">
        <f t="shared" si="5"/>
        <v>3.3413409923648274E-2</v>
      </c>
    </row>
    <row r="161" spans="2:8" x14ac:dyDescent="0.3">
      <c r="B161" t="s">
        <v>233</v>
      </c>
      <c r="C161">
        <v>0.29559999999999997</v>
      </c>
      <c r="D161">
        <v>17903.97</v>
      </c>
      <c r="F161" s="3">
        <f t="shared" si="4"/>
        <v>3.2844164919636487E-2</v>
      </c>
      <c r="G161" s="3">
        <f t="shared" si="4"/>
        <v>3.3413409923648274E-2</v>
      </c>
      <c r="H161" s="4">
        <f t="shared" si="5"/>
        <v>-2.7355739136048718E-2</v>
      </c>
    </row>
    <row r="162" spans="2:8" x14ac:dyDescent="0.3">
      <c r="B162" t="s">
        <v>234</v>
      </c>
      <c r="C162">
        <v>0.28620000000000001</v>
      </c>
      <c r="D162">
        <v>17325.080000000002</v>
      </c>
      <c r="F162" s="3">
        <f t="shared" si="4"/>
        <v>2.2508038585209E-2</v>
      </c>
      <c r="G162" s="3">
        <f t="shared" si="4"/>
        <v>-2.7355739136048718E-2</v>
      </c>
      <c r="H162" s="4">
        <f t="shared" si="5"/>
        <v>1.5205556277485321E-2</v>
      </c>
    </row>
    <row r="163" spans="2:8" x14ac:dyDescent="0.3">
      <c r="B163" t="s">
        <v>235</v>
      </c>
      <c r="C163">
        <v>0.27989999999999998</v>
      </c>
      <c r="D163">
        <v>17812.349999999999</v>
      </c>
      <c r="F163" s="3">
        <f t="shared" si="4"/>
        <v>-2.1328671328671334E-2</v>
      </c>
      <c r="G163" s="3">
        <f t="shared" si="4"/>
        <v>1.5205556277485321E-2</v>
      </c>
      <c r="H163" s="4">
        <f t="shared" si="5"/>
        <v>-9.4876146151943175E-3</v>
      </c>
    </row>
    <row r="164" spans="2:8" x14ac:dyDescent="0.3">
      <c r="B164" t="s">
        <v>236</v>
      </c>
      <c r="C164">
        <v>0.28599999999999998</v>
      </c>
      <c r="D164">
        <v>17545.560000000001</v>
      </c>
      <c r="F164" s="3">
        <f t="shared" si="4"/>
        <v>-4.3478260869565299E-2</v>
      </c>
      <c r="G164" s="3">
        <f t="shared" si="4"/>
        <v>-9.4876146151943175E-3</v>
      </c>
      <c r="H164" s="4">
        <f t="shared" si="5"/>
        <v>1.2271642527978743E-2</v>
      </c>
    </row>
    <row r="165" spans="2:8" x14ac:dyDescent="0.3">
      <c r="B165" t="s">
        <v>237</v>
      </c>
      <c r="C165">
        <v>0.29899999999999999</v>
      </c>
      <c r="D165">
        <v>17713.62</v>
      </c>
      <c r="F165" s="3">
        <f t="shared" si="4"/>
        <v>-1.9672131147540961E-2</v>
      </c>
      <c r="G165" s="3">
        <f t="shared" si="4"/>
        <v>1.2271642527978743E-2</v>
      </c>
      <c r="H165" s="4">
        <f t="shared" si="5"/>
        <v>-1.3426156141223222E-2</v>
      </c>
    </row>
    <row r="166" spans="2:8" x14ac:dyDescent="0.3">
      <c r="B166" t="s">
        <v>238</v>
      </c>
      <c r="C166">
        <v>0.30499999999999999</v>
      </c>
      <c r="D166">
        <v>17498.88</v>
      </c>
      <c r="F166" s="3">
        <f t="shared" si="4"/>
        <v>-1.5811552113585092E-2</v>
      </c>
      <c r="G166" s="3">
        <f t="shared" si="4"/>
        <v>-1.3426156141223222E-2</v>
      </c>
      <c r="H166" s="4">
        <f t="shared" si="5"/>
        <v>4.2697319995821381E-4</v>
      </c>
    </row>
    <row r="167" spans="2:8" x14ac:dyDescent="0.3">
      <c r="B167" t="s">
        <v>239</v>
      </c>
      <c r="C167">
        <v>0.30990000000000001</v>
      </c>
      <c r="D167">
        <v>17737.02</v>
      </c>
      <c r="F167" s="3">
        <f t="shared" si="4"/>
        <v>-2.2088987062164778E-2</v>
      </c>
      <c r="G167" s="3">
        <f t="shared" si="4"/>
        <v>4.2697319995821381E-4</v>
      </c>
      <c r="H167" s="4">
        <f t="shared" si="5"/>
        <v>4.4240217184399189E-3</v>
      </c>
    </row>
    <row r="168" spans="2:8" x14ac:dyDescent="0.3">
      <c r="B168" t="s">
        <v>240</v>
      </c>
      <c r="C168">
        <v>0.31690000000000002</v>
      </c>
      <c r="D168">
        <v>17729.45</v>
      </c>
      <c r="F168" s="3">
        <f t="shared" si="4"/>
        <v>4.4374009508716394E-3</v>
      </c>
      <c r="G168" s="3">
        <f t="shared" si="4"/>
        <v>4.4240217184399189E-3</v>
      </c>
      <c r="H168" s="4">
        <f t="shared" si="5"/>
        <v>-2.6398343775144717E-3</v>
      </c>
    </row>
    <row r="169" spans="2:8" x14ac:dyDescent="0.3">
      <c r="B169" t="s">
        <v>241</v>
      </c>
      <c r="C169">
        <v>0.3155</v>
      </c>
      <c r="D169">
        <v>17651.36</v>
      </c>
      <c r="F169" s="3">
        <f t="shared" si="4"/>
        <v>-2.9230769230769282E-2</v>
      </c>
      <c r="G169" s="3">
        <f t="shared" si="4"/>
        <v>-2.6398343775144717E-3</v>
      </c>
      <c r="H169" s="4">
        <f t="shared" si="5"/>
        <v>-1.3194518788138265E-2</v>
      </c>
    </row>
    <row r="170" spans="2:8" x14ac:dyDescent="0.3">
      <c r="B170" t="s">
        <v>242</v>
      </c>
      <c r="C170">
        <v>0.32500000000000001</v>
      </c>
      <c r="D170">
        <v>17698.080000000002</v>
      </c>
      <c r="F170" s="3">
        <f t="shared" si="4"/>
        <v>-1.5748031496062964E-2</v>
      </c>
      <c r="G170" s="3">
        <f t="shared" si="4"/>
        <v>-1.3194518788138265E-2</v>
      </c>
      <c r="H170" s="4">
        <f t="shared" si="5"/>
        <v>1.4074568297730572E-2</v>
      </c>
    </row>
    <row r="171" spans="2:8" x14ac:dyDescent="0.3">
      <c r="B171" t="s">
        <v>243</v>
      </c>
      <c r="C171">
        <v>0.33019999999999999</v>
      </c>
      <c r="D171">
        <v>17934.72</v>
      </c>
      <c r="F171" s="3">
        <f t="shared" si="4"/>
        <v>-2.1339656194427903E-2</v>
      </c>
      <c r="G171" s="3">
        <f t="shared" si="4"/>
        <v>1.4074568297730572E-2</v>
      </c>
      <c r="H171" s="4">
        <f t="shared" si="5"/>
        <v>-8.7990674109444944E-3</v>
      </c>
    </row>
    <row r="172" spans="2:8" x14ac:dyDescent="0.3">
      <c r="B172" t="s">
        <v>244</v>
      </c>
      <c r="C172">
        <v>0.33739999999999998</v>
      </c>
      <c r="D172">
        <v>17685.8</v>
      </c>
      <c r="F172" s="3">
        <f t="shared" si="4"/>
        <v>-1.9186046511627919E-2</v>
      </c>
      <c r="G172" s="3">
        <f t="shared" si="4"/>
        <v>-8.7990674109444944E-3</v>
      </c>
      <c r="H172" s="4">
        <f t="shared" si="5"/>
        <v>-4.5246849179030324E-3</v>
      </c>
    </row>
    <row r="173" spans="2:8" x14ac:dyDescent="0.3">
      <c r="B173" t="s">
        <v>245</v>
      </c>
      <c r="C173">
        <v>0.34399999999999997</v>
      </c>
      <c r="D173">
        <v>17842.8</v>
      </c>
      <c r="F173" s="3">
        <f t="shared" si="4"/>
        <v>-1.2062033314187315E-2</v>
      </c>
      <c r="G173" s="3">
        <f t="shared" si="4"/>
        <v>-4.5246849179030324E-3</v>
      </c>
      <c r="H173" s="4">
        <f t="shared" si="5"/>
        <v>-6.5623419699389895E-4</v>
      </c>
    </row>
    <row r="174" spans="2:8" x14ac:dyDescent="0.3">
      <c r="B174" t="s">
        <v>246</v>
      </c>
      <c r="C174">
        <v>0.34820000000000001</v>
      </c>
      <c r="D174">
        <v>17923.900000000001</v>
      </c>
      <c r="F174" s="3">
        <f t="shared" si="4"/>
        <v>-5.1428571428570047E-3</v>
      </c>
      <c r="G174" s="3">
        <f t="shared" si="4"/>
        <v>-6.5623419699389895E-4</v>
      </c>
      <c r="H174" s="4">
        <f t="shared" si="5"/>
        <v>-1.7331958205158982E-3</v>
      </c>
    </row>
    <row r="175" spans="2:8" x14ac:dyDescent="0.3">
      <c r="B175" t="s">
        <v>247</v>
      </c>
      <c r="C175">
        <v>0.35</v>
      </c>
      <c r="D175">
        <v>17935.669999999998</v>
      </c>
      <c r="F175" s="3">
        <f t="shared" si="4"/>
        <v>-1.9333146539647017E-2</v>
      </c>
      <c r="G175" s="3">
        <f t="shared" si="4"/>
        <v>-1.7331958205158982E-3</v>
      </c>
      <c r="H175" s="4">
        <f t="shared" si="5"/>
        <v>-2.4614798303169039E-2</v>
      </c>
    </row>
    <row r="176" spans="2:8" x14ac:dyDescent="0.3">
      <c r="B176" t="s">
        <v>248</v>
      </c>
      <c r="C176">
        <v>0.3569</v>
      </c>
      <c r="D176">
        <v>17966.810000000001</v>
      </c>
      <c r="F176" s="3">
        <f t="shared" si="4"/>
        <v>-3.147896879240164E-2</v>
      </c>
      <c r="G176" s="3">
        <f t="shared" si="4"/>
        <v>-2.4614798303169039E-2</v>
      </c>
      <c r="H176" s="4">
        <f t="shared" si="5"/>
        <v>-9.6954070200037101E-3</v>
      </c>
    </row>
    <row r="177" spans="2:8" x14ac:dyDescent="0.3">
      <c r="B177" t="s">
        <v>249</v>
      </c>
      <c r="C177">
        <v>0.36849999999999999</v>
      </c>
      <c r="D177">
        <v>18420.22</v>
      </c>
      <c r="F177" s="3">
        <f t="shared" si="4"/>
        <v>3.1346207668625725E-2</v>
      </c>
      <c r="G177" s="3">
        <f t="shared" si="4"/>
        <v>-9.6954070200037101E-3</v>
      </c>
      <c r="H177" s="4">
        <f t="shared" si="5"/>
        <v>-1.982166561010823E-2</v>
      </c>
    </row>
    <row r="178" spans="2:8" x14ac:dyDescent="0.3">
      <c r="B178" t="s">
        <v>250</v>
      </c>
      <c r="C178">
        <v>0.35730000000000001</v>
      </c>
      <c r="D178">
        <v>18600.560000000001</v>
      </c>
      <c r="F178" s="3">
        <f t="shared" si="4"/>
        <v>-7.4999999999999512E-3</v>
      </c>
      <c r="G178" s="3">
        <f t="shared" si="4"/>
        <v>-1.982166561010823E-2</v>
      </c>
      <c r="H178" s="4">
        <f t="shared" si="5"/>
        <v>1.2057734624241867E-2</v>
      </c>
    </row>
    <row r="179" spans="2:8" x14ac:dyDescent="0.3">
      <c r="B179" t="s">
        <v>251</v>
      </c>
      <c r="C179">
        <v>0.36</v>
      </c>
      <c r="D179">
        <v>18976.71</v>
      </c>
      <c r="F179" s="3">
        <f t="shared" si="4"/>
        <v>0</v>
      </c>
      <c r="G179" s="3">
        <f t="shared" si="4"/>
        <v>1.2057734624241867E-2</v>
      </c>
      <c r="H179" s="4">
        <f t="shared" si="5"/>
        <v>4.296102763677867E-3</v>
      </c>
    </row>
    <row r="180" spans="2:8" x14ac:dyDescent="0.3">
      <c r="B180" t="s">
        <v>252</v>
      </c>
      <c r="C180">
        <v>0.36</v>
      </c>
      <c r="D180">
        <v>18750.62</v>
      </c>
      <c r="F180" s="3">
        <f t="shared" si="4"/>
        <v>-8.2644628099173278E-3</v>
      </c>
      <c r="G180" s="3">
        <f t="shared" si="4"/>
        <v>4.296102763677867E-3</v>
      </c>
      <c r="H180" s="4">
        <f t="shared" si="5"/>
        <v>1.451810361550665E-2</v>
      </c>
    </row>
    <row r="181" spans="2:8" x14ac:dyDescent="0.3">
      <c r="B181" t="s">
        <v>253</v>
      </c>
      <c r="C181">
        <v>0.36299999999999999</v>
      </c>
      <c r="D181">
        <v>18670.41</v>
      </c>
      <c r="F181" s="3">
        <f t="shared" si="4"/>
        <v>3.8716814159291957E-3</v>
      </c>
      <c r="G181" s="3">
        <f t="shared" si="4"/>
        <v>1.451810361550665E-2</v>
      </c>
      <c r="H181" s="4">
        <f t="shared" si="5"/>
        <v>-1.5187531037553326E-2</v>
      </c>
    </row>
    <row r="182" spans="2:8" x14ac:dyDescent="0.3">
      <c r="B182" t="s">
        <v>254</v>
      </c>
      <c r="C182">
        <v>0.36159999999999998</v>
      </c>
      <c r="D182">
        <v>18403.23</v>
      </c>
      <c r="F182" s="3">
        <f t="shared" si="4"/>
        <v>-1.4713896457765663E-2</v>
      </c>
      <c r="G182" s="3">
        <f t="shared" si="4"/>
        <v>-1.5187531037553326E-2</v>
      </c>
      <c r="H182" s="4">
        <f t="shared" si="5"/>
        <v>-2.4512944030200545E-3</v>
      </c>
    </row>
    <row r="183" spans="2:8" x14ac:dyDescent="0.3">
      <c r="B183" t="s">
        <v>255</v>
      </c>
      <c r="C183">
        <v>0.36699999999999999</v>
      </c>
      <c r="D183">
        <v>18687.04</v>
      </c>
      <c r="F183" s="3">
        <f t="shared" si="4"/>
        <v>2.732240437158362E-3</v>
      </c>
      <c r="G183" s="3">
        <f t="shared" si="4"/>
        <v>-2.4512944030200545E-3</v>
      </c>
      <c r="H183" s="4">
        <f t="shared" si="5"/>
        <v>3.9982077738878186E-3</v>
      </c>
    </row>
    <row r="184" spans="2:8" x14ac:dyDescent="0.3">
      <c r="B184" t="s">
        <v>256</v>
      </c>
      <c r="C184">
        <v>0.36599999999999999</v>
      </c>
      <c r="D184">
        <v>18732.96</v>
      </c>
      <c r="F184" s="3">
        <f t="shared" si="4"/>
        <v>-2.2696929238985364E-2</v>
      </c>
      <c r="G184" s="3">
        <f t="shared" si="4"/>
        <v>3.9982077738878186E-3</v>
      </c>
      <c r="H184" s="4">
        <f t="shared" si="5"/>
        <v>1.1403958590588292E-2</v>
      </c>
    </row>
    <row r="185" spans="2:8" x14ac:dyDescent="0.3">
      <c r="B185" t="s">
        <v>257</v>
      </c>
      <c r="C185">
        <v>0.3745</v>
      </c>
      <c r="D185">
        <v>18658.36</v>
      </c>
      <c r="F185" s="3">
        <f t="shared" si="4"/>
        <v>2.6308577692518487E-2</v>
      </c>
      <c r="G185" s="3">
        <f t="shared" si="4"/>
        <v>1.1403958590588292E-2</v>
      </c>
      <c r="H185" s="4">
        <f t="shared" si="5"/>
        <v>4.8877207794859601E-3</v>
      </c>
    </row>
    <row r="186" spans="2:8" x14ac:dyDescent="0.3">
      <c r="B186" t="s">
        <v>258</v>
      </c>
      <c r="C186">
        <v>0.3649</v>
      </c>
      <c r="D186">
        <v>18447.98</v>
      </c>
      <c r="F186" s="3">
        <f t="shared" si="4"/>
        <v>-2.9263101888800214E-2</v>
      </c>
      <c r="G186" s="3">
        <f t="shared" si="4"/>
        <v>4.8877207794859601E-3</v>
      </c>
      <c r="H186" s="4">
        <f t="shared" si="5"/>
        <v>5.5265413655323226E-3</v>
      </c>
    </row>
    <row r="187" spans="2:8" x14ac:dyDescent="0.3">
      <c r="B187" t="s">
        <v>259</v>
      </c>
      <c r="C187">
        <v>0.37590000000000001</v>
      </c>
      <c r="D187">
        <v>18358.25</v>
      </c>
      <c r="F187" s="3">
        <f t="shared" si="4"/>
        <v>4.5430251202567273E-3</v>
      </c>
      <c r="G187" s="3">
        <f t="shared" si="4"/>
        <v>5.5265413655323226E-3</v>
      </c>
      <c r="H187" s="4">
        <f t="shared" si="5"/>
        <v>-3.9139968214462195E-3</v>
      </c>
    </row>
    <row r="188" spans="2:8" x14ac:dyDescent="0.3">
      <c r="B188" t="s">
        <v>260</v>
      </c>
      <c r="C188">
        <v>0.37419999999999998</v>
      </c>
      <c r="D188">
        <v>18257.349999999999</v>
      </c>
      <c r="F188" s="3">
        <f t="shared" si="4"/>
        <v>-1.1621764395140066E-2</v>
      </c>
      <c r="G188" s="3">
        <f t="shared" si="4"/>
        <v>-3.9139968214462195E-3</v>
      </c>
      <c r="H188" s="4">
        <f t="shared" si="5"/>
        <v>9.0005334261094028E-3</v>
      </c>
    </row>
    <row r="189" spans="2:8" x14ac:dyDescent="0.3">
      <c r="B189" t="s">
        <v>261</v>
      </c>
      <c r="C189">
        <v>0.37859999999999999</v>
      </c>
      <c r="D189">
        <v>18329.09</v>
      </c>
      <c r="F189" s="3">
        <f t="shared" si="4"/>
        <v>1.7741935483871041E-2</v>
      </c>
      <c r="G189" s="3">
        <f t="shared" si="4"/>
        <v>9.0005334261094028E-3</v>
      </c>
      <c r="H189" s="4">
        <f t="shared" si="5"/>
        <v>4.1318329817481514E-2</v>
      </c>
    </row>
    <row r="190" spans="2:8" x14ac:dyDescent="0.3">
      <c r="B190" t="s">
        <v>262</v>
      </c>
      <c r="C190">
        <v>0.372</v>
      </c>
      <c r="D190">
        <v>18165.59</v>
      </c>
      <c r="F190" s="3">
        <f t="shared" si="4"/>
        <v>2.3947151114781073E-2</v>
      </c>
      <c r="G190" s="3">
        <f t="shared" si="4"/>
        <v>4.1318329817481514E-2</v>
      </c>
      <c r="H190" s="4">
        <f t="shared" si="5"/>
        <v>-1.5678233402886543E-2</v>
      </c>
    </row>
    <row r="191" spans="2:8" x14ac:dyDescent="0.3">
      <c r="B191" t="s">
        <v>263</v>
      </c>
      <c r="C191">
        <v>0.36330000000000001</v>
      </c>
      <c r="D191">
        <v>17444.8</v>
      </c>
      <c r="F191" s="3">
        <f t="shared" si="4"/>
        <v>-1.6779431664411315E-2</v>
      </c>
      <c r="G191" s="3">
        <f t="shared" si="4"/>
        <v>-1.5678233402886543E-2</v>
      </c>
      <c r="H191" s="4">
        <f t="shared" si="5"/>
        <v>1.245614015042884E-2</v>
      </c>
    </row>
    <row r="192" spans="2:8" x14ac:dyDescent="0.3">
      <c r="B192" t="s">
        <v>264</v>
      </c>
      <c r="C192">
        <v>0.3695</v>
      </c>
      <c r="D192">
        <v>17722.66</v>
      </c>
      <c r="F192" s="3">
        <f t="shared" si="4"/>
        <v>3.2699832308552335E-2</v>
      </c>
      <c r="G192" s="3">
        <f t="shared" si="4"/>
        <v>1.245614015042884E-2</v>
      </c>
      <c r="H192" s="4">
        <f t="shared" si="5"/>
        <v>4.0811023739092844E-2</v>
      </c>
    </row>
    <row r="193" spans="2:8" x14ac:dyDescent="0.3">
      <c r="B193" t="s">
        <v>265</v>
      </c>
      <c r="C193">
        <v>0.35780000000000001</v>
      </c>
      <c r="D193">
        <v>17504.62</v>
      </c>
      <c r="F193" s="3">
        <f t="shared" si="4"/>
        <v>3.4104046242774633E-2</v>
      </c>
      <c r="G193" s="3">
        <f t="shared" si="4"/>
        <v>4.0811023739092844E-2</v>
      </c>
      <c r="H193" s="4">
        <f t="shared" si="5"/>
        <v>-2.451494729686543E-2</v>
      </c>
    </row>
    <row r="194" spans="2:8" x14ac:dyDescent="0.3">
      <c r="B194" t="s">
        <v>266</v>
      </c>
      <c r="C194">
        <v>0.34599999999999997</v>
      </c>
      <c r="D194">
        <v>16818.25</v>
      </c>
      <c r="F194" s="3">
        <f t="shared" si="4"/>
        <v>-4.7619047619047672E-2</v>
      </c>
      <c r="G194" s="3">
        <f t="shared" si="4"/>
        <v>-2.451494729686543E-2</v>
      </c>
      <c r="H194" s="4">
        <f t="shared" si="5"/>
        <v>7.692307692307665E-3</v>
      </c>
    </row>
    <row r="195" spans="2:8" x14ac:dyDescent="0.3">
      <c r="B195" t="s">
        <v>267</v>
      </c>
      <c r="C195">
        <v>0.36330000000000001</v>
      </c>
      <c r="D195">
        <v>17240.91</v>
      </c>
      <c r="F195" s="3">
        <f t="shared" si="4"/>
        <v>-4.3947368421052624E-2</v>
      </c>
      <c r="G195" s="3">
        <f t="shared" si="4"/>
        <v>7.692307692307665E-3</v>
      </c>
      <c r="H195" s="4">
        <f t="shared" si="5"/>
        <v>-3.0044344263874923E-2</v>
      </c>
    </row>
    <row r="196" spans="2:8" x14ac:dyDescent="0.3">
      <c r="B196" t="s">
        <v>268</v>
      </c>
      <c r="C196">
        <v>0.38</v>
      </c>
      <c r="D196">
        <v>17109.3</v>
      </c>
      <c r="F196" s="3">
        <f t="shared" ref="F196:G259" si="6">+C196/C197-1</f>
        <v>2.6385224274405594E-3</v>
      </c>
      <c r="G196" s="3">
        <f t="shared" si="6"/>
        <v>-3.0044344263874923E-2</v>
      </c>
      <c r="H196" s="4">
        <f t="shared" ref="H196:H259" si="7">+G197</f>
        <v>-7.7392832471914197E-3</v>
      </c>
    </row>
    <row r="197" spans="2:8" x14ac:dyDescent="0.3">
      <c r="B197" t="s">
        <v>269</v>
      </c>
      <c r="C197">
        <v>0.379</v>
      </c>
      <c r="D197">
        <v>17639.259999999998</v>
      </c>
      <c r="F197" s="3">
        <f t="shared" si="6"/>
        <v>1.0936249666577691E-2</v>
      </c>
      <c r="G197" s="3">
        <f t="shared" si="6"/>
        <v>-7.7392832471914197E-3</v>
      </c>
      <c r="H197" s="4">
        <f t="shared" si="7"/>
        <v>-1.8769236204026374E-2</v>
      </c>
    </row>
    <row r="198" spans="2:8" x14ac:dyDescent="0.3">
      <c r="B198" t="s">
        <v>270</v>
      </c>
      <c r="C198">
        <v>0.37490000000000001</v>
      </c>
      <c r="D198">
        <v>17776.84</v>
      </c>
      <c r="F198" s="3">
        <f t="shared" si="6"/>
        <v>-5.5702917771882632E-3</v>
      </c>
      <c r="G198" s="3">
        <f t="shared" si="6"/>
        <v>-1.8769236204026374E-2</v>
      </c>
      <c r="H198" s="4">
        <f t="shared" si="7"/>
        <v>-1.406451697167721E-2</v>
      </c>
    </row>
    <row r="199" spans="2:8" x14ac:dyDescent="0.3">
      <c r="B199" t="s">
        <v>271</v>
      </c>
      <c r="C199">
        <v>0.377</v>
      </c>
      <c r="D199">
        <v>18116.88</v>
      </c>
      <c r="F199" s="3">
        <f t="shared" si="6"/>
        <v>-2.5839793281653756E-2</v>
      </c>
      <c r="G199" s="3">
        <f t="shared" si="6"/>
        <v>-1.406451697167721E-2</v>
      </c>
      <c r="H199" s="4">
        <f t="shared" si="7"/>
        <v>1.1196432285963009E-2</v>
      </c>
    </row>
    <row r="200" spans="2:8" x14ac:dyDescent="0.3">
      <c r="B200" t="s">
        <v>272</v>
      </c>
      <c r="C200">
        <v>0.38700000000000001</v>
      </c>
      <c r="D200">
        <v>18375.32</v>
      </c>
      <c r="F200" s="3">
        <f t="shared" si="6"/>
        <v>4.5945945945945921E-2</v>
      </c>
      <c r="G200" s="3">
        <f t="shared" si="6"/>
        <v>1.1196432285963009E-2</v>
      </c>
      <c r="H200" s="4">
        <f t="shared" si="7"/>
        <v>3.3139122661007825E-4</v>
      </c>
    </row>
    <row r="201" spans="2:8" x14ac:dyDescent="0.3">
      <c r="B201" t="s">
        <v>273</v>
      </c>
      <c r="C201">
        <v>0.37</v>
      </c>
      <c r="D201">
        <v>18171.86</v>
      </c>
      <c r="F201" s="3">
        <f t="shared" si="6"/>
        <v>-2.6315789473684181E-2</v>
      </c>
      <c r="G201" s="3">
        <f t="shared" si="6"/>
        <v>3.3139122661007825E-4</v>
      </c>
      <c r="H201" s="4">
        <f t="shared" si="7"/>
        <v>0</v>
      </c>
    </row>
    <row r="202" spans="2:8" x14ac:dyDescent="0.3">
      <c r="B202" t="s">
        <v>274</v>
      </c>
      <c r="C202">
        <v>0.38</v>
      </c>
      <c r="D202">
        <v>18165.84</v>
      </c>
      <c r="F202" s="3">
        <f t="shared" si="6"/>
        <v>0</v>
      </c>
      <c r="G202" s="3">
        <f t="shared" si="6"/>
        <v>0</v>
      </c>
      <c r="H202" s="4">
        <f t="shared" si="7"/>
        <v>0</v>
      </c>
    </row>
    <row r="203" spans="2:8" x14ac:dyDescent="0.3">
      <c r="B203" t="s">
        <v>275</v>
      </c>
      <c r="C203">
        <v>0.38</v>
      </c>
      <c r="D203">
        <v>18165.84</v>
      </c>
      <c r="F203" s="3">
        <f t="shared" si="6"/>
        <v>0</v>
      </c>
      <c r="G203" s="3">
        <f t="shared" si="6"/>
        <v>0</v>
      </c>
      <c r="H203" s="4">
        <f t="shared" si="7"/>
        <v>-1.6088497569176741E-2</v>
      </c>
    </row>
    <row r="204" spans="2:8" x14ac:dyDescent="0.3">
      <c r="B204" t="s">
        <v>276</v>
      </c>
      <c r="C204">
        <v>0.38</v>
      </c>
      <c r="D204">
        <v>18165.84</v>
      </c>
      <c r="F204" s="3">
        <f t="shared" si="6"/>
        <v>-1.7326092578225927E-2</v>
      </c>
      <c r="G204" s="3">
        <f t="shared" si="6"/>
        <v>-1.6088497569176741E-2</v>
      </c>
      <c r="H204" s="4">
        <f t="shared" si="7"/>
        <v>-1.2617908509734765E-2</v>
      </c>
    </row>
    <row r="205" spans="2:8" x14ac:dyDescent="0.3">
      <c r="B205" t="s">
        <v>277</v>
      </c>
      <c r="C205">
        <v>0.38669999999999999</v>
      </c>
      <c r="D205">
        <v>18462.88</v>
      </c>
      <c r="F205" s="3">
        <f t="shared" si="6"/>
        <v>2.8526970954356745E-3</v>
      </c>
      <c r="G205" s="3">
        <f t="shared" si="6"/>
        <v>-1.2617908509734765E-2</v>
      </c>
      <c r="H205" s="4">
        <f t="shared" si="7"/>
        <v>1.0108611413750523E-4</v>
      </c>
    </row>
    <row r="206" spans="2:8" x14ac:dyDescent="0.3">
      <c r="B206" t="s">
        <v>278</v>
      </c>
      <c r="C206">
        <v>0.3856</v>
      </c>
      <c r="D206">
        <v>18698.82</v>
      </c>
      <c r="F206" s="3">
        <f t="shared" si="6"/>
        <v>9.4240837696335511E-3</v>
      </c>
      <c r="G206" s="3">
        <f t="shared" si="6"/>
        <v>1.0108611413750523E-4</v>
      </c>
      <c r="H206" s="4">
        <f t="shared" si="7"/>
        <v>4.5988091131536901E-3</v>
      </c>
    </row>
    <row r="207" spans="2:8" x14ac:dyDescent="0.3">
      <c r="B207" t="s">
        <v>279</v>
      </c>
      <c r="C207">
        <v>0.38200000000000001</v>
      </c>
      <c r="D207">
        <v>18696.93</v>
      </c>
      <c r="F207" s="3">
        <f t="shared" si="6"/>
        <v>-2.0512820512820551E-2</v>
      </c>
      <c r="G207" s="3">
        <f t="shared" si="6"/>
        <v>4.5988091131536901E-3</v>
      </c>
      <c r="H207" s="4">
        <f t="shared" si="7"/>
        <v>1.7788019473319316E-4</v>
      </c>
    </row>
    <row r="208" spans="2:8" x14ac:dyDescent="0.3">
      <c r="B208" t="s">
        <v>280</v>
      </c>
      <c r="C208">
        <v>0.39</v>
      </c>
      <c r="D208">
        <v>18611.34</v>
      </c>
      <c r="F208" s="3">
        <f t="shared" si="6"/>
        <v>5.1308363263213863E-4</v>
      </c>
      <c r="G208" s="3">
        <f t="shared" si="6"/>
        <v>1.7788019473319316E-4</v>
      </c>
      <c r="H208" s="4">
        <f t="shared" si="7"/>
        <v>-6.6048286999346173E-3</v>
      </c>
    </row>
    <row r="209" spans="2:8" x14ac:dyDescent="0.3">
      <c r="B209" t="s">
        <v>281</v>
      </c>
      <c r="C209">
        <v>0.38979999999999998</v>
      </c>
      <c r="D209">
        <v>18608.03</v>
      </c>
      <c r="F209" s="3">
        <f t="shared" si="6"/>
        <v>-1.0910936310581154E-2</v>
      </c>
      <c r="G209" s="3">
        <f t="shared" si="6"/>
        <v>-6.6048286999346173E-3</v>
      </c>
      <c r="H209" s="4">
        <f t="shared" si="7"/>
        <v>-1.7915980340381665E-3</v>
      </c>
    </row>
    <row r="210" spans="2:8" x14ac:dyDescent="0.3">
      <c r="B210" t="s">
        <v>282</v>
      </c>
      <c r="C210">
        <v>0.39410000000000001</v>
      </c>
      <c r="D210">
        <v>18731.75</v>
      </c>
      <c r="F210" s="3">
        <f t="shared" si="6"/>
        <v>-2.2784810126582622E-3</v>
      </c>
      <c r="G210" s="3">
        <f t="shared" si="6"/>
        <v>-1.7915980340381665E-3</v>
      </c>
      <c r="H210" s="4">
        <f t="shared" si="7"/>
        <v>-1.1400412079590083E-2</v>
      </c>
    </row>
    <row r="211" spans="2:8" x14ac:dyDescent="0.3">
      <c r="B211" t="s">
        <v>283</v>
      </c>
      <c r="C211">
        <v>0.39500000000000002</v>
      </c>
      <c r="D211">
        <v>18765.37</v>
      </c>
      <c r="F211" s="3">
        <f t="shared" si="6"/>
        <v>2.067183462532296E-2</v>
      </c>
      <c r="G211" s="3">
        <f t="shared" si="6"/>
        <v>-1.1400412079590083E-2</v>
      </c>
      <c r="H211" s="4">
        <f t="shared" si="7"/>
        <v>-3.149398954589433E-4</v>
      </c>
    </row>
    <row r="212" spans="2:8" x14ac:dyDescent="0.3">
      <c r="B212" t="s">
        <v>284</v>
      </c>
      <c r="C212">
        <v>0.38700000000000001</v>
      </c>
      <c r="D212">
        <v>18981.77</v>
      </c>
      <c r="F212" s="3">
        <f t="shared" si="6"/>
        <v>2.5906735751295429E-3</v>
      </c>
      <c r="G212" s="3">
        <f t="shared" si="6"/>
        <v>-3.149398954589433E-4</v>
      </c>
      <c r="H212" s="4">
        <f t="shared" si="7"/>
        <v>4.7991442872731049E-2</v>
      </c>
    </row>
    <row r="213" spans="2:8" x14ac:dyDescent="0.3">
      <c r="B213" t="s">
        <v>285</v>
      </c>
      <c r="C213">
        <v>0.38600000000000001</v>
      </c>
      <c r="D213">
        <v>18987.75</v>
      </c>
      <c r="F213" s="3">
        <f t="shared" si="6"/>
        <v>-1.5306122448979553E-2</v>
      </c>
      <c r="G213" s="3">
        <f t="shared" si="6"/>
        <v>4.7991442872731049E-2</v>
      </c>
      <c r="H213" s="4">
        <f t="shared" si="7"/>
        <v>-4.9805260279027763E-3</v>
      </c>
    </row>
    <row r="214" spans="2:8" x14ac:dyDescent="0.3">
      <c r="B214" t="s">
        <v>286</v>
      </c>
      <c r="C214">
        <v>0.39200000000000002</v>
      </c>
      <c r="D214">
        <v>18118.23</v>
      </c>
      <c r="F214" s="3">
        <f t="shared" si="6"/>
        <v>0</v>
      </c>
      <c r="G214" s="3">
        <f t="shared" si="6"/>
        <v>-4.9805260279027763E-3</v>
      </c>
      <c r="H214" s="4">
        <f t="shared" si="7"/>
        <v>1.0620749979464383E-2</v>
      </c>
    </row>
    <row r="215" spans="2:8" x14ac:dyDescent="0.3">
      <c r="B215" t="s">
        <v>287</v>
      </c>
      <c r="C215">
        <v>0.39200000000000002</v>
      </c>
      <c r="D215">
        <v>18208.919999999998</v>
      </c>
      <c r="F215" s="3">
        <f t="shared" si="6"/>
        <v>2.5575447570331811E-3</v>
      </c>
      <c r="G215" s="3">
        <f t="shared" si="6"/>
        <v>1.0620749979464383E-2</v>
      </c>
      <c r="H215" s="4">
        <f t="shared" si="7"/>
        <v>-2.3096171661423082E-3</v>
      </c>
    </row>
    <row r="216" spans="2:8" x14ac:dyDescent="0.3">
      <c r="B216" t="s">
        <v>288</v>
      </c>
      <c r="C216">
        <v>0.39100000000000001</v>
      </c>
      <c r="D216">
        <v>18017.560000000001</v>
      </c>
      <c r="F216" s="3">
        <f t="shared" si="6"/>
        <v>-2.0295665246805261E-2</v>
      </c>
      <c r="G216" s="3">
        <f t="shared" si="6"/>
        <v>-2.3096171661423082E-3</v>
      </c>
      <c r="H216" s="4">
        <f t="shared" si="7"/>
        <v>-1.2019817298339341E-2</v>
      </c>
    </row>
    <row r="217" spans="2:8" x14ac:dyDescent="0.3">
      <c r="B217" t="s">
        <v>289</v>
      </c>
      <c r="C217">
        <v>0.39910000000000001</v>
      </c>
      <c r="D217">
        <v>18059.27</v>
      </c>
      <c r="F217" s="3">
        <f t="shared" si="6"/>
        <v>-7.2139303482587902E-3</v>
      </c>
      <c r="G217" s="3">
        <f t="shared" si="6"/>
        <v>-1.2019817298339341E-2</v>
      </c>
      <c r="H217" s="4">
        <f t="shared" si="7"/>
        <v>-3.7888655748427036E-3</v>
      </c>
    </row>
    <row r="218" spans="2:8" x14ac:dyDescent="0.3">
      <c r="B218" t="s">
        <v>290</v>
      </c>
      <c r="C218">
        <v>0.40200000000000002</v>
      </c>
      <c r="D218">
        <v>18278.98</v>
      </c>
      <c r="F218" s="3">
        <f t="shared" si="6"/>
        <v>-1.831501831501825E-2</v>
      </c>
      <c r="G218" s="3">
        <f t="shared" si="6"/>
        <v>-3.7888655748427036E-3</v>
      </c>
      <c r="H218" s="4">
        <f t="shared" si="7"/>
        <v>7.8043941666698924E-3</v>
      </c>
    </row>
    <row r="219" spans="2:8" x14ac:dyDescent="0.3">
      <c r="B219" t="s">
        <v>291</v>
      </c>
      <c r="C219">
        <v>0.40949999999999998</v>
      </c>
      <c r="D219">
        <v>18348.5</v>
      </c>
      <c r="F219" s="3">
        <f t="shared" si="6"/>
        <v>2.2727272727272707E-2</v>
      </c>
      <c r="G219" s="3">
        <f t="shared" si="6"/>
        <v>7.8043941666698924E-3</v>
      </c>
      <c r="H219" s="4">
        <f t="shared" si="7"/>
        <v>1.0798410607203879E-2</v>
      </c>
    </row>
    <row r="220" spans="2:8" x14ac:dyDescent="0.3">
      <c r="B220" t="s">
        <v>292</v>
      </c>
      <c r="C220">
        <v>0.40039999999999998</v>
      </c>
      <c r="D220">
        <v>18206.41</v>
      </c>
      <c r="F220" s="3">
        <f t="shared" si="6"/>
        <v>1.1111111111111072E-2</v>
      </c>
      <c r="G220" s="3">
        <f t="shared" si="6"/>
        <v>1.0798410607203879E-2</v>
      </c>
      <c r="H220" s="4">
        <f t="shared" si="7"/>
        <v>2.206426008635276E-2</v>
      </c>
    </row>
    <row r="221" spans="2:8" x14ac:dyDescent="0.3">
      <c r="B221" t="s">
        <v>293</v>
      </c>
      <c r="C221">
        <v>0.39600000000000002</v>
      </c>
      <c r="D221">
        <v>18011.91</v>
      </c>
      <c r="F221" s="3">
        <f t="shared" si="6"/>
        <v>-2.2704837117472843E-2</v>
      </c>
      <c r="G221" s="3">
        <f t="shared" si="6"/>
        <v>2.206426008635276E-2</v>
      </c>
      <c r="H221" s="4">
        <f t="shared" si="7"/>
        <v>7.9679657007418747E-3</v>
      </c>
    </row>
    <row r="222" spans="2:8" x14ac:dyDescent="0.3">
      <c r="B222" t="s">
        <v>294</v>
      </c>
      <c r="C222">
        <v>0.4052</v>
      </c>
      <c r="D222">
        <v>17623.07</v>
      </c>
      <c r="F222" s="3">
        <f t="shared" si="6"/>
        <v>-1.9704433497537144E-3</v>
      </c>
      <c r="G222" s="3">
        <f t="shared" si="6"/>
        <v>7.9679657007418747E-3</v>
      </c>
      <c r="H222" s="4">
        <f t="shared" si="7"/>
        <v>2.2170721925289794E-2</v>
      </c>
    </row>
    <row r="223" spans="2:8" x14ac:dyDescent="0.3">
      <c r="B223" t="s">
        <v>295</v>
      </c>
      <c r="C223">
        <v>0.40600000000000003</v>
      </c>
      <c r="D223">
        <v>17483.759999999998</v>
      </c>
      <c r="F223" s="3">
        <f t="shared" si="6"/>
        <v>1.4746313421644563E-2</v>
      </c>
      <c r="G223" s="3">
        <f t="shared" si="6"/>
        <v>2.2170721925289794E-2</v>
      </c>
      <c r="H223" s="4">
        <f t="shared" si="7"/>
        <v>2.3037963175623899E-2</v>
      </c>
    </row>
    <row r="224" spans="2:8" x14ac:dyDescent="0.3">
      <c r="B224" t="s">
        <v>296</v>
      </c>
      <c r="C224">
        <v>0.40010000000000001</v>
      </c>
      <c r="D224">
        <v>17104.54</v>
      </c>
      <c r="F224" s="3">
        <f t="shared" si="6"/>
        <v>1.0353535353535337E-2</v>
      </c>
      <c r="G224" s="3">
        <f t="shared" si="6"/>
        <v>2.3037963175623899E-2</v>
      </c>
      <c r="H224" s="4">
        <f t="shared" si="7"/>
        <v>-2.5874736212861404E-2</v>
      </c>
    </row>
    <row r="225" spans="2:8" x14ac:dyDescent="0.3">
      <c r="B225" t="s">
        <v>297</v>
      </c>
      <c r="C225">
        <v>0.39600000000000002</v>
      </c>
      <c r="D225">
        <v>16719.36</v>
      </c>
      <c r="F225" s="3">
        <f t="shared" si="6"/>
        <v>-4.5783132530120341E-2</v>
      </c>
      <c r="G225" s="3">
        <f t="shared" si="6"/>
        <v>-2.5874736212861404E-2</v>
      </c>
      <c r="H225" s="4">
        <f t="shared" si="7"/>
        <v>-1.9487471278945456E-2</v>
      </c>
    </row>
    <row r="226" spans="2:8" x14ac:dyDescent="0.3">
      <c r="B226" t="s">
        <v>298</v>
      </c>
      <c r="C226">
        <v>0.41499999999999998</v>
      </c>
      <c r="D226">
        <v>17163.46</v>
      </c>
      <c r="F226" s="3">
        <f t="shared" si="6"/>
        <v>2.2671266633809806E-2</v>
      </c>
      <c r="G226" s="3">
        <f t="shared" si="6"/>
        <v>-1.9487471278945456E-2</v>
      </c>
      <c r="H226" s="4">
        <f t="shared" si="7"/>
        <v>3.518837864497959E-2</v>
      </c>
    </row>
    <row r="227" spans="2:8" x14ac:dyDescent="0.3">
      <c r="B227" t="s">
        <v>299</v>
      </c>
      <c r="C227">
        <v>0.40579999999999999</v>
      </c>
      <c r="D227">
        <v>17504.580000000002</v>
      </c>
      <c r="F227" s="3">
        <f t="shared" si="6"/>
        <v>3.7851662404092101E-2</v>
      </c>
      <c r="G227" s="3">
        <f t="shared" si="6"/>
        <v>3.518837864497959E-2</v>
      </c>
      <c r="H227" s="4">
        <f t="shared" si="7"/>
        <v>-1.1851083076793612E-2</v>
      </c>
    </row>
    <row r="228" spans="2:8" x14ac:dyDescent="0.3">
      <c r="B228" t="s">
        <v>300</v>
      </c>
      <c r="C228">
        <v>0.39100000000000001</v>
      </c>
      <c r="D228">
        <v>16909.560000000001</v>
      </c>
      <c r="F228" s="3">
        <f t="shared" si="6"/>
        <v>-5.919153031761315E-2</v>
      </c>
      <c r="G228" s="3">
        <f t="shared" si="6"/>
        <v>-1.1851083076793612E-2</v>
      </c>
      <c r="H228" s="4">
        <f t="shared" si="7"/>
        <v>-1.5279760661392028E-2</v>
      </c>
    </row>
    <row r="229" spans="2:8" x14ac:dyDescent="0.3">
      <c r="B229" t="s">
        <v>301</v>
      </c>
      <c r="C229">
        <v>0.41560000000000002</v>
      </c>
      <c r="D229">
        <v>17112.36</v>
      </c>
      <c r="F229" s="3">
        <f t="shared" si="6"/>
        <v>8.3420229405630986E-2</v>
      </c>
      <c r="G229" s="3">
        <f t="shared" si="6"/>
        <v>-1.5279760661392028E-2</v>
      </c>
      <c r="H229" s="4">
        <f t="shared" si="7"/>
        <v>2.4770253758733318E-2</v>
      </c>
    </row>
    <row r="230" spans="2:8" x14ac:dyDescent="0.3">
      <c r="B230" t="s">
        <v>302</v>
      </c>
      <c r="C230">
        <v>0.3836</v>
      </c>
      <c r="D230">
        <v>17377.89</v>
      </c>
      <c r="F230" s="3">
        <f t="shared" si="6"/>
        <v>0.16066565809379729</v>
      </c>
      <c r="G230" s="3">
        <f t="shared" si="6"/>
        <v>2.4770253758733318E-2</v>
      </c>
      <c r="H230" s="4">
        <f t="shared" si="7"/>
        <v>-4.9278774215429921E-3</v>
      </c>
    </row>
    <row r="231" spans="2:8" x14ac:dyDescent="0.3">
      <c r="B231" t="s">
        <v>303</v>
      </c>
      <c r="C231">
        <v>0.33050000000000002</v>
      </c>
      <c r="D231">
        <v>16957.84</v>
      </c>
      <c r="F231" s="3">
        <f t="shared" si="6"/>
        <v>4.4563843236409717E-2</v>
      </c>
      <c r="G231" s="3">
        <f t="shared" si="6"/>
        <v>-4.9278774215429921E-3</v>
      </c>
      <c r="H231" s="4">
        <f t="shared" si="7"/>
        <v>3.190760811317328E-2</v>
      </c>
    </row>
    <row r="232" spans="2:8" x14ac:dyDescent="0.3">
      <c r="B232" t="s">
        <v>304</v>
      </c>
      <c r="C232">
        <v>0.31640000000000001</v>
      </c>
      <c r="D232">
        <v>17041.82</v>
      </c>
      <c r="F232" s="3">
        <f t="shared" si="6"/>
        <v>3.669724770642202E-2</v>
      </c>
      <c r="G232" s="3">
        <f t="shared" si="6"/>
        <v>3.190760811317328E-2</v>
      </c>
      <c r="H232" s="4">
        <f t="shared" si="7"/>
        <v>4.7034172319786904E-2</v>
      </c>
    </row>
    <row r="233" spans="2:8" x14ac:dyDescent="0.3">
      <c r="B233" t="s">
        <v>305</v>
      </c>
      <c r="C233">
        <v>0.30520000000000003</v>
      </c>
      <c r="D233">
        <v>16514.87</v>
      </c>
      <c r="F233" s="3">
        <f t="shared" si="6"/>
        <v>-1.2297734627831569E-2</v>
      </c>
      <c r="G233" s="3">
        <f t="shared" si="6"/>
        <v>4.7034172319786904E-2</v>
      </c>
      <c r="H233" s="4">
        <f t="shared" si="7"/>
        <v>-5.6308012257884621E-2</v>
      </c>
    </row>
    <row r="234" spans="2:8" x14ac:dyDescent="0.3">
      <c r="B234" t="s">
        <v>306</v>
      </c>
      <c r="C234">
        <v>0.309</v>
      </c>
      <c r="D234">
        <v>15773</v>
      </c>
      <c r="F234" s="3">
        <f t="shared" si="6"/>
        <v>-3.5881435257410277E-2</v>
      </c>
      <c r="G234" s="3">
        <f t="shared" si="6"/>
        <v>-5.6308012257884621E-2</v>
      </c>
      <c r="H234" s="4">
        <f t="shared" si="7"/>
        <v>5.033708034628015E-2</v>
      </c>
    </row>
    <row r="235" spans="2:8" x14ac:dyDescent="0.3">
      <c r="B235" t="s">
        <v>307</v>
      </c>
      <c r="C235">
        <v>0.32050000000000001</v>
      </c>
      <c r="D235">
        <v>16714.14</v>
      </c>
      <c r="F235" s="3">
        <f t="shared" si="6"/>
        <v>3.353756852628198E-2</v>
      </c>
      <c r="G235" s="3">
        <f t="shared" si="6"/>
        <v>5.033708034628015E-2</v>
      </c>
      <c r="H235" s="4">
        <f t="shared" si="7"/>
        <v>-3.2119310026032188E-2</v>
      </c>
    </row>
    <row r="236" spans="2:8" x14ac:dyDescent="0.3">
      <c r="B236" t="s">
        <v>308</v>
      </c>
      <c r="C236">
        <v>0.31009999999999999</v>
      </c>
      <c r="D236">
        <v>15913.12</v>
      </c>
      <c r="F236" s="3">
        <f t="shared" si="6"/>
        <v>-6.3141993957704035E-2</v>
      </c>
      <c r="G236" s="3">
        <f t="shared" si="6"/>
        <v>-3.2119310026032188E-2</v>
      </c>
      <c r="H236" s="4">
        <f t="shared" si="7"/>
        <v>-4.6901322067029572E-2</v>
      </c>
    </row>
    <row r="237" spans="2:8" x14ac:dyDescent="0.3">
      <c r="B237" t="s">
        <v>309</v>
      </c>
      <c r="C237">
        <v>0.33100000000000002</v>
      </c>
      <c r="D237">
        <v>16441.2</v>
      </c>
      <c r="F237" s="3">
        <f t="shared" si="6"/>
        <v>-8.0555555555555491E-2</v>
      </c>
      <c r="G237" s="3">
        <f t="shared" si="6"/>
        <v>-4.6901322067029572E-2</v>
      </c>
      <c r="H237" s="4">
        <f t="shared" si="7"/>
        <v>-2.1319593056636776E-2</v>
      </c>
    </row>
    <row r="238" spans="2:8" x14ac:dyDescent="0.3">
      <c r="B238" t="s">
        <v>310</v>
      </c>
      <c r="C238">
        <v>0.36</v>
      </c>
      <c r="D238">
        <v>17250.259999999998</v>
      </c>
      <c r="F238" s="3">
        <f t="shared" si="6"/>
        <v>-7.3597529593412259E-2</v>
      </c>
      <c r="G238" s="3">
        <f t="shared" si="6"/>
        <v>-2.1319593056636776E-2</v>
      </c>
      <c r="H238" s="4">
        <f t="shared" si="7"/>
        <v>1.2290346220201753E-2</v>
      </c>
    </row>
    <row r="239" spans="2:8" x14ac:dyDescent="0.3">
      <c r="B239" t="s">
        <v>311</v>
      </c>
      <c r="C239">
        <v>0.3886</v>
      </c>
      <c r="D239">
        <v>17626.04</v>
      </c>
      <c r="F239" s="3">
        <f t="shared" si="6"/>
        <v>-2.8500000000000081E-2</v>
      </c>
      <c r="G239" s="3">
        <f t="shared" si="6"/>
        <v>1.2290346220201753E-2</v>
      </c>
      <c r="H239" s="4">
        <f t="shared" si="7"/>
        <v>-2.8478807305920784E-2</v>
      </c>
    </row>
    <row r="240" spans="2:8" x14ac:dyDescent="0.3">
      <c r="B240" t="s">
        <v>312</v>
      </c>
      <c r="C240">
        <v>0.4</v>
      </c>
      <c r="D240">
        <v>17412.04</v>
      </c>
      <c r="F240" s="3">
        <f t="shared" si="6"/>
        <v>-3.591226801638947E-2</v>
      </c>
      <c r="G240" s="3">
        <f t="shared" si="6"/>
        <v>-2.8478807305920784E-2</v>
      </c>
      <c r="H240" s="4">
        <f t="shared" si="7"/>
        <v>-3.0482609765795088E-2</v>
      </c>
    </row>
    <row r="241" spans="2:8" x14ac:dyDescent="0.3">
      <c r="B241" t="s">
        <v>313</v>
      </c>
      <c r="C241">
        <v>0.41489999999999999</v>
      </c>
      <c r="D241">
        <v>17922.45</v>
      </c>
      <c r="F241" s="3">
        <f t="shared" si="6"/>
        <v>-2.4453327063249541E-2</v>
      </c>
      <c r="G241" s="3">
        <f t="shared" si="6"/>
        <v>-3.0482609765795088E-2</v>
      </c>
      <c r="H241" s="4">
        <f t="shared" si="7"/>
        <v>-9.1835416611951715E-3</v>
      </c>
    </row>
    <row r="242" spans="2:8" x14ac:dyDescent="0.3">
      <c r="B242" t="s">
        <v>314</v>
      </c>
      <c r="C242">
        <v>0.42530000000000001</v>
      </c>
      <c r="D242">
        <v>18485.95</v>
      </c>
      <c r="F242" s="3">
        <f t="shared" si="6"/>
        <v>-4.9821268990169809E-2</v>
      </c>
      <c r="G242" s="3">
        <f t="shared" si="6"/>
        <v>-9.1835416611951715E-3</v>
      </c>
      <c r="H242" s="4">
        <f t="shared" si="7"/>
        <v>2.5692209159453361E-2</v>
      </c>
    </row>
    <row r="243" spans="2:8" x14ac:dyDescent="0.3">
      <c r="B243" t="s">
        <v>315</v>
      </c>
      <c r="C243">
        <v>0.4476</v>
      </c>
      <c r="D243">
        <v>18657.29</v>
      </c>
      <c r="F243" s="3">
        <f t="shared" si="6"/>
        <v>-5.1122471660369762E-3</v>
      </c>
      <c r="G243" s="3">
        <f t="shared" si="6"/>
        <v>2.5692209159453361E-2</v>
      </c>
      <c r="H243" s="4">
        <f t="shared" si="7"/>
        <v>-3.4915054782913568E-2</v>
      </c>
    </row>
    <row r="244" spans="2:8" x14ac:dyDescent="0.3">
      <c r="B244" t="s">
        <v>316</v>
      </c>
      <c r="C244">
        <v>0.44990000000000002</v>
      </c>
      <c r="D244">
        <v>18189.95</v>
      </c>
      <c r="F244" s="3">
        <f t="shared" si="6"/>
        <v>-7.5005515111404852E-3</v>
      </c>
      <c r="G244" s="3">
        <f t="shared" si="6"/>
        <v>-3.4915054782913568E-2</v>
      </c>
      <c r="H244" s="4">
        <f t="shared" si="7"/>
        <v>-4.0055316497771276E-3</v>
      </c>
    </row>
    <row r="245" spans="2:8" x14ac:dyDescent="0.3">
      <c r="B245" t="s">
        <v>317</v>
      </c>
      <c r="C245">
        <v>0.45329999999999998</v>
      </c>
      <c r="D245">
        <v>18848.03</v>
      </c>
      <c r="F245" s="3">
        <f t="shared" si="6"/>
        <v>5.8617468472676126E-2</v>
      </c>
      <c r="G245" s="3">
        <f t="shared" si="6"/>
        <v>-4.0055316497771276E-3</v>
      </c>
      <c r="H245" s="4">
        <f t="shared" si="7"/>
        <v>1.5146874146727773E-2</v>
      </c>
    </row>
    <row r="246" spans="2:8" x14ac:dyDescent="0.3">
      <c r="B246" t="s">
        <v>318</v>
      </c>
      <c r="C246">
        <v>0.42820000000000003</v>
      </c>
      <c r="D246">
        <v>18923.830000000002</v>
      </c>
      <c r="F246" s="3">
        <f t="shared" si="6"/>
        <v>-3.2097649186256794E-2</v>
      </c>
      <c r="G246" s="3">
        <f t="shared" si="6"/>
        <v>1.5146874146727773E-2</v>
      </c>
      <c r="H246" s="4">
        <f t="shared" si="7"/>
        <v>-2.0335372038245758E-2</v>
      </c>
    </row>
    <row r="247" spans="2:8" x14ac:dyDescent="0.3">
      <c r="B247" t="s">
        <v>319</v>
      </c>
      <c r="C247">
        <v>0.44240000000000002</v>
      </c>
      <c r="D247">
        <v>18641.47</v>
      </c>
      <c r="F247" s="3">
        <f t="shared" si="6"/>
        <v>-4.6346195300711268E-2</v>
      </c>
      <c r="G247" s="3">
        <f t="shared" si="6"/>
        <v>-2.0335372038245758E-2</v>
      </c>
      <c r="H247" s="4">
        <f t="shared" si="7"/>
        <v>1.6300614958324244E-2</v>
      </c>
    </row>
    <row r="248" spans="2:8" x14ac:dyDescent="0.3">
      <c r="B248" t="s">
        <v>320</v>
      </c>
      <c r="C248">
        <v>0.46389999999999998</v>
      </c>
      <c r="D248">
        <v>19028.419999999998</v>
      </c>
      <c r="F248" s="3">
        <f t="shared" si="6"/>
        <v>8.4782608695650463E-3</v>
      </c>
      <c r="G248" s="3">
        <f t="shared" si="6"/>
        <v>1.6300614958324244E-2</v>
      </c>
      <c r="H248" s="4">
        <f t="shared" si="7"/>
        <v>4.2036608598329028E-2</v>
      </c>
    </row>
    <row r="249" spans="2:8" x14ac:dyDescent="0.3">
      <c r="B249" t="s">
        <v>321</v>
      </c>
      <c r="C249">
        <v>0.46</v>
      </c>
      <c r="D249">
        <v>18723.22</v>
      </c>
      <c r="F249" s="3">
        <f t="shared" si="6"/>
        <v>-2.8100570462708641E-2</v>
      </c>
      <c r="G249" s="3">
        <f t="shared" si="6"/>
        <v>4.2036608598329028E-2</v>
      </c>
      <c r="H249" s="4">
        <f t="shared" si="7"/>
        <v>-4.833606277793201E-2</v>
      </c>
    </row>
    <row r="250" spans="2:8" x14ac:dyDescent="0.3">
      <c r="B250" t="s">
        <v>322</v>
      </c>
      <c r="C250">
        <v>0.4733</v>
      </c>
      <c r="D250">
        <v>17967.91</v>
      </c>
      <c r="F250" s="3">
        <f t="shared" si="6"/>
        <v>9.1684434968017925E-3</v>
      </c>
      <c r="G250" s="3">
        <f t="shared" si="6"/>
        <v>-4.833606277793201E-2</v>
      </c>
      <c r="H250" s="4">
        <f t="shared" si="7"/>
        <v>1.0363431844622406E-2</v>
      </c>
    </row>
    <row r="251" spans="2:8" x14ac:dyDescent="0.3">
      <c r="B251" t="s">
        <v>323</v>
      </c>
      <c r="C251">
        <v>0.46899999999999997</v>
      </c>
      <c r="D251">
        <v>18880.52</v>
      </c>
      <c r="F251" s="3">
        <f t="shared" si="6"/>
        <v>-1.882845188284521E-2</v>
      </c>
      <c r="G251" s="3">
        <f t="shared" si="6"/>
        <v>1.0363431844622406E-2</v>
      </c>
      <c r="H251" s="4">
        <f t="shared" si="7"/>
        <v>-2.6520191248774361E-2</v>
      </c>
    </row>
    <row r="252" spans="2:8" x14ac:dyDescent="0.3">
      <c r="B252" t="s">
        <v>324</v>
      </c>
      <c r="C252">
        <v>0.47799999999999998</v>
      </c>
      <c r="D252">
        <v>18686.86</v>
      </c>
      <c r="F252" s="3">
        <f t="shared" si="6"/>
        <v>-5.3465346534653513E-2</v>
      </c>
      <c r="G252" s="3">
        <f t="shared" si="6"/>
        <v>-2.6520191248774361E-2</v>
      </c>
      <c r="H252" s="4">
        <f t="shared" si="7"/>
        <v>-3.0675020110172979E-2</v>
      </c>
    </row>
    <row r="253" spans="2:8" x14ac:dyDescent="0.3">
      <c r="B253" t="s">
        <v>325</v>
      </c>
      <c r="C253">
        <v>0.505</v>
      </c>
      <c r="D253">
        <v>19195.939999999999</v>
      </c>
      <c r="F253" s="3">
        <f t="shared" si="6"/>
        <v>0</v>
      </c>
      <c r="G253" s="3">
        <f t="shared" si="6"/>
        <v>-3.0675020110172979E-2</v>
      </c>
      <c r="H253" s="4">
        <f t="shared" si="7"/>
        <v>-1.6706165432050946E-2</v>
      </c>
    </row>
    <row r="254" spans="2:8" x14ac:dyDescent="0.3">
      <c r="B254" t="s">
        <v>326</v>
      </c>
      <c r="C254">
        <v>0.505</v>
      </c>
      <c r="D254">
        <v>19803.41</v>
      </c>
      <c r="F254" s="3">
        <f t="shared" si="6"/>
        <v>-2.8846153846153855E-2</v>
      </c>
      <c r="G254" s="3">
        <f t="shared" si="6"/>
        <v>-1.6706165432050946E-2</v>
      </c>
      <c r="H254" s="4">
        <f t="shared" si="7"/>
        <v>8.5012093079153139E-3</v>
      </c>
    </row>
    <row r="255" spans="2:8" x14ac:dyDescent="0.3">
      <c r="B255" t="s">
        <v>327</v>
      </c>
      <c r="C255">
        <v>0.52</v>
      </c>
      <c r="D255">
        <v>20139.87</v>
      </c>
      <c r="F255" s="3">
        <f t="shared" si="6"/>
        <v>1.1673151750972721E-2</v>
      </c>
      <c r="G255" s="3">
        <f t="shared" si="6"/>
        <v>8.5012093079153139E-3</v>
      </c>
      <c r="H255" s="4">
        <f t="shared" si="7"/>
        <v>1.0830050809520486E-2</v>
      </c>
    </row>
    <row r="256" spans="2:8" x14ac:dyDescent="0.3">
      <c r="B256" t="s">
        <v>328</v>
      </c>
      <c r="C256">
        <v>0.51400000000000001</v>
      </c>
      <c r="D256">
        <v>19970.099999999999</v>
      </c>
      <c r="F256" s="3">
        <f t="shared" si="6"/>
        <v>-2.3741690408356941E-2</v>
      </c>
      <c r="G256" s="3">
        <f t="shared" si="6"/>
        <v>1.0830050809520486E-2</v>
      </c>
      <c r="H256" s="4">
        <f t="shared" si="7"/>
        <v>-5.7047261907579028E-3</v>
      </c>
    </row>
    <row r="257" spans="2:8" x14ac:dyDescent="0.3">
      <c r="B257" t="s">
        <v>329</v>
      </c>
      <c r="C257">
        <v>0.52649999999999997</v>
      </c>
      <c r="D257">
        <v>19756.14</v>
      </c>
      <c r="F257" s="3">
        <f t="shared" si="6"/>
        <v>0</v>
      </c>
      <c r="G257" s="3">
        <f t="shared" si="6"/>
        <v>-5.7047261907579028E-3</v>
      </c>
      <c r="H257" s="4">
        <f t="shared" si="7"/>
        <v>-1.5849343321373222E-2</v>
      </c>
    </row>
    <row r="258" spans="2:8" x14ac:dyDescent="0.3">
      <c r="B258" t="s">
        <v>330</v>
      </c>
      <c r="C258">
        <v>0.52649999999999997</v>
      </c>
      <c r="D258">
        <v>19869.490000000002</v>
      </c>
      <c r="F258" s="3">
        <f t="shared" si="6"/>
        <v>-1.5887850467289799E-2</v>
      </c>
      <c r="G258" s="3">
        <f t="shared" si="6"/>
        <v>-1.5849343321373222E-2</v>
      </c>
      <c r="H258" s="4">
        <f t="shared" si="7"/>
        <v>-1.1404639711610653E-2</v>
      </c>
    </row>
    <row r="259" spans="2:8" x14ac:dyDescent="0.3">
      <c r="B259" t="s">
        <v>331</v>
      </c>
      <c r="C259">
        <v>0.53500000000000003</v>
      </c>
      <c r="D259">
        <v>20189.48</v>
      </c>
      <c r="F259" s="3">
        <f t="shared" si="6"/>
        <v>-1.834862385321101E-2</v>
      </c>
      <c r="G259" s="3">
        <f t="shared" si="6"/>
        <v>-1.1404639711610653E-2</v>
      </c>
      <c r="H259" s="4">
        <f t="shared" si="7"/>
        <v>-2.6728474725542961E-2</v>
      </c>
    </row>
    <row r="260" spans="2:8" x14ac:dyDescent="0.3">
      <c r="B260" t="s">
        <v>332</v>
      </c>
      <c r="C260">
        <v>0.54500000000000004</v>
      </c>
      <c r="D260">
        <v>20422.39</v>
      </c>
      <c r="F260" s="3">
        <f t="shared" ref="F260:G263" si="8">+C260/C261-1</f>
        <v>-1.831501831501825E-3</v>
      </c>
      <c r="G260" s="3">
        <f t="shared" si="8"/>
        <v>-2.6728474725542961E-2</v>
      </c>
      <c r="H260" s="4">
        <f t="shared" ref="H260:H263" si="9">+G261</f>
        <v>1.2030109275622758E-2</v>
      </c>
    </row>
    <row r="261" spans="2:8" x14ac:dyDescent="0.3">
      <c r="B261" t="s">
        <v>333</v>
      </c>
      <c r="C261">
        <v>0.54600000000000004</v>
      </c>
      <c r="D261">
        <v>20983.24</v>
      </c>
      <c r="F261" s="3">
        <f t="shared" si="8"/>
        <v>2.4390243902439046E-2</v>
      </c>
      <c r="G261" s="3">
        <f t="shared" si="8"/>
        <v>1.2030109275622758E-2</v>
      </c>
      <c r="H261" s="4">
        <f t="shared" si="9"/>
        <v>-3.196134906624537E-2</v>
      </c>
    </row>
    <row r="262" spans="2:8" x14ac:dyDescent="0.3">
      <c r="B262" t="s">
        <v>334</v>
      </c>
      <c r="C262">
        <v>0.53300000000000003</v>
      </c>
      <c r="D262">
        <v>20733.810000000001</v>
      </c>
      <c r="F262" s="3">
        <f t="shared" si="8"/>
        <v>-2.9143897996357082E-2</v>
      </c>
      <c r="G262" s="3">
        <f t="shared" si="8"/>
        <v>-3.196134906624537E-2</v>
      </c>
      <c r="H262" s="4">
        <f t="shared" si="9"/>
        <v>0</v>
      </c>
    </row>
    <row r="263" spans="2:8" x14ac:dyDescent="0.3">
      <c r="B263" t="s">
        <v>335</v>
      </c>
      <c r="C263">
        <v>0.54900000000000004</v>
      </c>
      <c r="D263">
        <v>21418.37</v>
      </c>
      <c r="F263" s="3">
        <f t="shared" si="8"/>
        <v>0</v>
      </c>
      <c r="G263" s="3">
        <f t="shared" si="8"/>
        <v>0</v>
      </c>
      <c r="H263" s="4">
        <f t="shared" si="9"/>
        <v>0</v>
      </c>
    </row>
    <row r="264" spans="2:8" x14ac:dyDescent="0.3">
      <c r="B264" t="s">
        <v>336</v>
      </c>
      <c r="C264">
        <v>0.54900000000000004</v>
      </c>
      <c r="D264">
        <v>21418.37</v>
      </c>
      <c r="F264" s="3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AB264"/>
  <sheetViews>
    <sheetView workbookViewId="0">
      <selection activeCell="B1" sqref="B1:D1048576"/>
    </sheetView>
  </sheetViews>
  <sheetFormatPr defaultRowHeight="14.4" x14ac:dyDescent="0.3"/>
  <cols>
    <col min="6" max="6" width="12.44140625" bestFit="1" customWidth="1"/>
    <col min="7" max="7" width="14.6640625" bestFit="1" customWidth="1"/>
    <col min="8" max="8" width="13.33203125" customWidth="1"/>
    <col min="10" max="10" width="23.6640625" customWidth="1"/>
    <col min="20" max="20" width="30" customWidth="1"/>
  </cols>
  <sheetData>
    <row r="2" spans="2:25" ht="28.8" x14ac:dyDescent="0.3">
      <c r="B2" t="s">
        <v>18</v>
      </c>
      <c r="C2" t="s">
        <v>0</v>
      </c>
      <c r="D2" t="s">
        <v>74</v>
      </c>
      <c r="F2" s="5" t="s">
        <v>23</v>
      </c>
      <c r="G2" s="5" t="s">
        <v>22</v>
      </c>
      <c r="H2" s="5" t="s">
        <v>21</v>
      </c>
      <c r="J2" t="s">
        <v>24</v>
      </c>
      <c r="T2" t="s">
        <v>24</v>
      </c>
    </row>
    <row r="3" spans="2:25" ht="15" thickBot="1" x14ac:dyDescent="0.35">
      <c r="B3" s="1" t="s">
        <v>75</v>
      </c>
      <c r="C3" s="1">
        <v>26.92</v>
      </c>
      <c r="D3" s="1">
        <v>19234.580000000002</v>
      </c>
      <c r="F3" s="3">
        <f>+C3/C4-1</f>
        <v>-5.1736881005172153E-3</v>
      </c>
      <c r="G3" s="3">
        <f>+D3/D4-1</f>
        <v>1.5955059222223511E-3</v>
      </c>
      <c r="H3" s="4">
        <f>+G4</f>
        <v>-1.8425740109224709E-3</v>
      </c>
    </row>
    <row r="4" spans="2:25" x14ac:dyDescent="0.3">
      <c r="B4" s="1" t="s">
        <v>76</v>
      </c>
      <c r="C4" s="1">
        <v>27.06</v>
      </c>
      <c r="D4" s="1">
        <v>19203.939999999999</v>
      </c>
      <c r="F4" s="3">
        <f t="shared" ref="F4:G67" si="0">+C4/C5-1</f>
        <v>1.1967090501121991E-2</v>
      </c>
      <c r="G4" s="3">
        <f t="shared" si="0"/>
        <v>-1.8425740109224709E-3</v>
      </c>
      <c r="H4" s="4">
        <f t="shared" ref="H4:H67" si="1">+G5</f>
        <v>-7.8098771429588876E-3</v>
      </c>
      <c r="J4" s="9" t="s">
        <v>25</v>
      </c>
      <c r="K4" s="9"/>
      <c r="T4" s="9" t="s">
        <v>25</v>
      </c>
      <c r="U4" s="9"/>
    </row>
    <row r="5" spans="2:25" x14ac:dyDescent="0.3">
      <c r="B5" s="1" t="s">
        <v>77</v>
      </c>
      <c r="C5" s="1">
        <v>26.74</v>
      </c>
      <c r="D5" s="1">
        <v>19239.39</v>
      </c>
      <c r="F5" s="3">
        <f t="shared" si="0"/>
        <v>-1.1825572801182571E-2</v>
      </c>
      <c r="G5" s="3">
        <f t="shared" si="0"/>
        <v>-7.8098771429588876E-3</v>
      </c>
      <c r="H5" s="4">
        <f t="shared" si="1"/>
        <v>2.3680513124308966E-3</v>
      </c>
      <c r="J5" s="6" t="s">
        <v>26</v>
      </c>
      <c r="K5" s="6">
        <v>0.45230041717514186</v>
      </c>
      <c r="T5" s="6" t="s">
        <v>26</v>
      </c>
      <c r="U5" s="6">
        <v>0.44691921532538442</v>
      </c>
    </row>
    <row r="6" spans="2:25" x14ac:dyDescent="0.3">
      <c r="B6" s="1" t="s">
        <v>78</v>
      </c>
      <c r="C6" s="1">
        <v>27.06</v>
      </c>
      <c r="D6" s="1">
        <v>19390.830000000002</v>
      </c>
      <c r="F6" s="3">
        <f t="shared" si="0"/>
        <v>4.8273301151131598E-3</v>
      </c>
      <c r="G6" s="3">
        <f t="shared" si="0"/>
        <v>2.3680513124308966E-3</v>
      </c>
      <c r="H6" s="4">
        <f t="shared" si="1"/>
        <v>0</v>
      </c>
      <c r="J6" s="6" t="s">
        <v>27</v>
      </c>
      <c r="K6" s="6">
        <v>0.20457566737680738</v>
      </c>
      <c r="T6" s="6" t="s">
        <v>27</v>
      </c>
      <c r="U6" s="6">
        <v>0.19973678502705733</v>
      </c>
    </row>
    <row r="7" spans="2:25" x14ac:dyDescent="0.3">
      <c r="B7" s="1" t="s">
        <v>79</v>
      </c>
      <c r="C7" s="1">
        <v>26.93</v>
      </c>
      <c r="D7" s="1">
        <v>19345.02</v>
      </c>
      <c r="F7" s="3">
        <f t="shared" si="0"/>
        <v>0</v>
      </c>
      <c r="G7" s="3">
        <f t="shared" si="0"/>
        <v>0</v>
      </c>
      <c r="H7" s="4">
        <f t="shared" si="1"/>
        <v>1.1702157702996763E-2</v>
      </c>
      <c r="J7" s="6" t="s">
        <v>28</v>
      </c>
      <c r="K7" s="6">
        <v>0.19840958727895319</v>
      </c>
      <c r="T7" s="6" t="s">
        <v>28</v>
      </c>
      <c r="U7" s="6">
        <v>0.19664696566422746</v>
      </c>
    </row>
    <row r="8" spans="2:25" x14ac:dyDescent="0.3">
      <c r="B8" s="1" t="s">
        <v>80</v>
      </c>
      <c r="C8" s="1">
        <v>26.93</v>
      </c>
      <c r="D8" s="1">
        <v>19345.02</v>
      </c>
      <c r="F8" s="3">
        <f t="shared" si="0"/>
        <v>2.7470431133155282E-2</v>
      </c>
      <c r="G8" s="3">
        <f t="shared" si="0"/>
        <v>1.1702157702996763E-2</v>
      </c>
      <c r="H8" s="4">
        <f t="shared" si="1"/>
        <v>-4.9090347993479E-3</v>
      </c>
      <c r="J8" s="6" t="s">
        <v>29</v>
      </c>
      <c r="K8" s="6">
        <v>1.568882077093204E-2</v>
      </c>
      <c r="T8" s="6" t="s">
        <v>29</v>
      </c>
      <c r="U8" s="6">
        <v>1.5706060416653091E-2</v>
      </c>
    </row>
    <row r="9" spans="2:25" ht="15" thickBot="1" x14ac:dyDescent="0.35">
      <c r="B9" s="1" t="s">
        <v>81</v>
      </c>
      <c r="C9" s="1">
        <v>26.21</v>
      </c>
      <c r="D9" s="1">
        <v>19121.259999999998</v>
      </c>
      <c r="F9" s="3">
        <f t="shared" si="0"/>
        <v>-8.3238743851683505E-3</v>
      </c>
      <c r="G9" s="3">
        <f t="shared" si="0"/>
        <v>-4.9090347993479E-3</v>
      </c>
      <c r="H9" s="4">
        <f t="shared" si="1"/>
        <v>-1.6443916114726731E-3</v>
      </c>
      <c r="J9" s="7" t="s">
        <v>30</v>
      </c>
      <c r="K9" s="7">
        <v>261</v>
      </c>
      <c r="T9" s="7" t="s">
        <v>30</v>
      </c>
      <c r="U9" s="7">
        <v>261</v>
      </c>
    </row>
    <row r="10" spans="2:25" x14ac:dyDescent="0.3">
      <c r="B10" s="1" t="s">
        <v>82</v>
      </c>
      <c r="C10" s="1">
        <v>26.43</v>
      </c>
      <c r="D10" s="1">
        <v>19215.59</v>
      </c>
      <c r="F10" s="3">
        <f t="shared" si="0"/>
        <v>-8.9988751406074874E-3</v>
      </c>
      <c r="G10" s="3">
        <f t="shared" si="0"/>
        <v>-1.6443916114726731E-3</v>
      </c>
      <c r="H10" s="4">
        <f t="shared" si="1"/>
        <v>1.4671352221051981E-2</v>
      </c>
    </row>
    <row r="11" spans="2:25" ht="15" thickBot="1" x14ac:dyDescent="0.35">
      <c r="B11" s="1" t="s">
        <v>83</v>
      </c>
      <c r="C11" s="1">
        <v>26.67</v>
      </c>
      <c r="D11" s="1">
        <v>19247.240000000002</v>
      </c>
      <c r="F11" s="3">
        <f t="shared" si="0"/>
        <v>-1.0389610389610282E-2</v>
      </c>
      <c r="G11" s="3">
        <f t="shared" si="0"/>
        <v>1.4671352221051981E-2</v>
      </c>
      <c r="H11" s="4">
        <f t="shared" si="1"/>
        <v>-2.4091823452846439E-3</v>
      </c>
      <c r="J11" t="s">
        <v>31</v>
      </c>
      <c r="T11" t="s">
        <v>31</v>
      </c>
    </row>
    <row r="12" spans="2:25" x14ac:dyDescent="0.3">
      <c r="B12" s="1" t="s">
        <v>84</v>
      </c>
      <c r="C12" s="1">
        <v>26.95</v>
      </c>
      <c r="D12" s="1">
        <v>18968.939999999999</v>
      </c>
      <c r="F12" s="3">
        <f t="shared" si="0"/>
        <v>7.4766355140185592E-3</v>
      </c>
      <c r="G12" s="3">
        <f t="shared" si="0"/>
        <v>-2.4091823452846439E-3</v>
      </c>
      <c r="H12" s="4">
        <f t="shared" si="1"/>
        <v>1.0508144601755198E-3</v>
      </c>
      <c r="J12" s="8"/>
      <c r="K12" s="8" t="s">
        <v>36</v>
      </c>
      <c r="L12" s="8" t="s">
        <v>37</v>
      </c>
      <c r="M12" s="8" t="s">
        <v>38</v>
      </c>
      <c r="N12" s="8" t="s">
        <v>39</v>
      </c>
      <c r="O12" s="8" t="s">
        <v>40</v>
      </c>
      <c r="T12" s="8"/>
      <c r="U12" s="8" t="s">
        <v>36</v>
      </c>
      <c r="V12" s="8" t="s">
        <v>37</v>
      </c>
      <c r="W12" s="8" t="s">
        <v>38</v>
      </c>
      <c r="X12" s="8" t="s">
        <v>39</v>
      </c>
      <c r="Y12" s="8" t="s">
        <v>40</v>
      </c>
    </row>
    <row r="13" spans="2:25" x14ac:dyDescent="0.3">
      <c r="B13" s="1" t="s">
        <v>85</v>
      </c>
      <c r="C13" s="1">
        <v>26.75</v>
      </c>
      <c r="D13" s="1">
        <v>19014.75</v>
      </c>
      <c r="F13" s="3">
        <f t="shared" si="0"/>
        <v>1.1724659606656473E-2</v>
      </c>
      <c r="G13" s="3">
        <f t="shared" si="0"/>
        <v>1.0508144601755198E-3</v>
      </c>
      <c r="H13" s="4">
        <f t="shared" si="1"/>
        <v>2.0878389708443246E-2</v>
      </c>
      <c r="J13" s="6" t="s">
        <v>32</v>
      </c>
      <c r="K13" s="6">
        <v>2</v>
      </c>
      <c r="L13" s="6">
        <v>1.6332603298858661E-2</v>
      </c>
      <c r="M13" s="6">
        <v>8.1663016494293306E-3</v>
      </c>
      <c r="N13" s="6">
        <v>33.177588375473682</v>
      </c>
      <c r="O13" s="6">
        <v>1.5040231452349468E-13</v>
      </c>
      <c r="T13" s="6" t="s">
        <v>32</v>
      </c>
      <c r="U13" s="6">
        <v>1</v>
      </c>
      <c r="V13" s="6">
        <v>1.5946283914731962E-2</v>
      </c>
      <c r="W13" s="6">
        <v>1.5946283914731962E-2</v>
      </c>
      <c r="X13" s="6">
        <v>64.643515226120854</v>
      </c>
      <c r="Y13" s="6">
        <v>3.2126707165337929E-14</v>
      </c>
    </row>
    <row r="14" spans="2:25" x14ac:dyDescent="0.3">
      <c r="B14" s="1" t="s">
        <v>86</v>
      </c>
      <c r="C14" s="1">
        <v>26.44</v>
      </c>
      <c r="D14" s="1">
        <v>18994.79</v>
      </c>
      <c r="F14" s="3">
        <f t="shared" si="0"/>
        <v>3.3620015637216616E-2</v>
      </c>
      <c r="G14" s="3">
        <f t="shared" si="0"/>
        <v>2.0878389708443246E-2</v>
      </c>
      <c r="H14" s="4">
        <f t="shared" si="1"/>
        <v>-1.1753483315195101E-2</v>
      </c>
      <c r="J14" s="6" t="s">
        <v>33</v>
      </c>
      <c r="K14" s="6">
        <v>258</v>
      </c>
      <c r="L14" s="6">
        <v>6.3503887073066576E-2</v>
      </c>
      <c r="M14" s="6">
        <v>2.4613909718242859E-4</v>
      </c>
      <c r="N14" s="6"/>
      <c r="O14" s="6"/>
      <c r="T14" s="6" t="s">
        <v>33</v>
      </c>
      <c r="U14" s="6">
        <v>259</v>
      </c>
      <c r="V14" s="6">
        <v>6.3890206457193274E-2</v>
      </c>
      <c r="W14" s="6">
        <v>2.4668033381155705E-4</v>
      </c>
      <c r="X14" s="6"/>
      <c r="Y14" s="6"/>
    </row>
    <row r="15" spans="2:25" ht="15" thickBot="1" x14ac:dyDescent="0.35">
      <c r="B15" s="1" t="s">
        <v>87</v>
      </c>
      <c r="C15" s="1">
        <v>25.58</v>
      </c>
      <c r="D15" s="1">
        <v>18606.32</v>
      </c>
      <c r="F15" s="3">
        <f t="shared" si="0"/>
        <v>-1.5017327685791337E-2</v>
      </c>
      <c r="G15" s="3">
        <f t="shared" si="0"/>
        <v>-1.1753483315195101E-2</v>
      </c>
      <c r="H15" s="4">
        <f t="shared" si="1"/>
        <v>2.4892870674000367E-2</v>
      </c>
      <c r="J15" s="7" t="s">
        <v>34</v>
      </c>
      <c r="K15" s="7">
        <v>260</v>
      </c>
      <c r="L15" s="7">
        <v>7.9836490371925237E-2</v>
      </c>
      <c r="M15" s="7"/>
      <c r="N15" s="7"/>
      <c r="O15" s="7"/>
      <c r="T15" s="7" t="s">
        <v>34</v>
      </c>
      <c r="U15" s="7">
        <v>260</v>
      </c>
      <c r="V15" s="7">
        <v>7.9836490371925237E-2</v>
      </c>
      <c r="W15" s="7"/>
      <c r="X15" s="7"/>
      <c r="Y15" s="7"/>
    </row>
    <row r="16" spans="2:25" ht="15" thickBot="1" x14ac:dyDescent="0.35">
      <c r="B16" s="1" t="s">
        <v>88</v>
      </c>
      <c r="C16" s="1">
        <v>25.97</v>
      </c>
      <c r="D16" s="1">
        <v>18827.61</v>
      </c>
      <c r="F16" s="3">
        <f t="shared" si="0"/>
        <v>1.287051482059276E-2</v>
      </c>
      <c r="G16" s="3">
        <f t="shared" si="0"/>
        <v>2.4892870674000367E-2</v>
      </c>
      <c r="H16" s="4">
        <f t="shared" si="1"/>
        <v>4.2459676427417659E-3</v>
      </c>
    </row>
    <row r="17" spans="2:28" x14ac:dyDescent="0.3">
      <c r="B17" s="1" t="s">
        <v>89</v>
      </c>
      <c r="C17" s="1">
        <v>25.64</v>
      </c>
      <c r="D17" s="1">
        <v>18370.32</v>
      </c>
      <c r="F17" s="3">
        <f t="shared" si="0"/>
        <v>-1.3846153846153841E-2</v>
      </c>
      <c r="G17" s="3">
        <f t="shared" si="0"/>
        <v>4.2459676427417659E-3</v>
      </c>
      <c r="H17" s="4">
        <f t="shared" si="1"/>
        <v>-7.3372599965486618E-3</v>
      </c>
      <c r="J17" s="8"/>
      <c r="K17" s="8" t="s">
        <v>41</v>
      </c>
      <c r="L17" s="8" t="s">
        <v>29</v>
      </c>
      <c r="M17" s="8" t="s">
        <v>42</v>
      </c>
      <c r="N17" s="8" t="s">
        <v>43</v>
      </c>
      <c r="O17" s="8" t="s">
        <v>44</v>
      </c>
      <c r="P17" s="8" t="s">
        <v>45</v>
      </c>
      <c r="Q17" s="8" t="s">
        <v>46</v>
      </c>
      <c r="R17" s="8" t="s">
        <v>47</v>
      </c>
      <c r="T17" s="8"/>
      <c r="U17" s="8" t="s">
        <v>41</v>
      </c>
      <c r="V17" s="8" t="s">
        <v>29</v>
      </c>
      <c r="W17" s="8" t="s">
        <v>42</v>
      </c>
      <c r="X17" s="8" t="s">
        <v>43</v>
      </c>
      <c r="Y17" s="8" t="s">
        <v>44</v>
      </c>
      <c r="Z17" s="8" t="s">
        <v>45</v>
      </c>
      <c r="AA17" s="8" t="s">
        <v>46</v>
      </c>
      <c r="AB17" s="8" t="s">
        <v>47</v>
      </c>
    </row>
    <row r="18" spans="2:28" x14ac:dyDescent="0.3">
      <c r="B18" s="1" t="s">
        <v>90</v>
      </c>
      <c r="C18" s="1">
        <v>26</v>
      </c>
      <c r="D18" s="1">
        <v>18292.650000000001</v>
      </c>
      <c r="F18" s="3">
        <f t="shared" si="0"/>
        <v>1.8409714061887961E-2</v>
      </c>
      <c r="G18" s="3">
        <f t="shared" si="0"/>
        <v>-7.3372599965486618E-3</v>
      </c>
      <c r="H18" s="4">
        <f t="shared" si="1"/>
        <v>1.6392122515120899E-2</v>
      </c>
      <c r="J18" s="6" t="s">
        <v>35</v>
      </c>
      <c r="K18" s="6">
        <v>6.5884869043711044E-4</v>
      </c>
      <c r="L18" s="6">
        <v>9.7126779759203706E-4</v>
      </c>
      <c r="M18" s="6">
        <v>0.6783388598597887</v>
      </c>
      <c r="N18" s="14">
        <v>0.49816481970091564</v>
      </c>
      <c r="O18" s="6">
        <v>-1.2537732029854831E-3</v>
      </c>
      <c r="P18" s="6">
        <v>2.5714705838597038E-3</v>
      </c>
      <c r="Q18" s="6">
        <v>-1.2537732029854831E-3</v>
      </c>
      <c r="R18" s="6">
        <v>2.5714705838597038E-3</v>
      </c>
      <c r="T18" s="6" t="s">
        <v>35</v>
      </c>
      <c r="U18" s="6">
        <v>6.7471771629542578E-4</v>
      </c>
      <c r="V18" s="6">
        <v>9.7225238274330163E-4</v>
      </c>
      <c r="W18" s="6">
        <v>0.69397383670240664</v>
      </c>
      <c r="X18" s="14">
        <v>0.48832057278471808</v>
      </c>
      <c r="Y18" s="6">
        <v>-1.2398081878900672E-3</v>
      </c>
      <c r="Z18" s="6">
        <v>2.589243620480919E-3</v>
      </c>
      <c r="AA18" s="6">
        <v>-1.2398081878900672E-3</v>
      </c>
      <c r="AB18" s="6">
        <v>2.589243620480919E-3</v>
      </c>
    </row>
    <row r="19" spans="2:28" ht="15" thickBot="1" x14ac:dyDescent="0.35">
      <c r="B19" s="1" t="s">
        <v>91</v>
      </c>
      <c r="C19" s="1">
        <v>25.53</v>
      </c>
      <c r="D19" s="1">
        <v>18427.86</v>
      </c>
      <c r="F19" s="3">
        <f t="shared" si="0"/>
        <v>-5.8411214953270063E-3</v>
      </c>
      <c r="G19" s="3">
        <f t="shared" si="0"/>
        <v>1.6392122515120899E-2</v>
      </c>
      <c r="H19" s="4">
        <f t="shared" si="1"/>
        <v>2.0996970345425803E-2</v>
      </c>
      <c r="J19" s="10" t="s">
        <v>19</v>
      </c>
      <c r="K19" s="6">
        <v>0.40963298359956113</v>
      </c>
      <c r="L19" s="6">
        <v>5.132044716977404E-2</v>
      </c>
      <c r="M19" s="6">
        <v>7.9818669982443318</v>
      </c>
      <c r="N19" s="14">
        <v>4.7511085592108252E-14</v>
      </c>
      <c r="O19" s="6">
        <v>0.30857268789069808</v>
      </c>
      <c r="P19" s="6">
        <v>0.51069327930842423</v>
      </c>
      <c r="Q19" s="6">
        <v>0.30857268789069808</v>
      </c>
      <c r="R19" s="6">
        <v>0.51069327930842423</v>
      </c>
      <c r="T19" s="11" t="s">
        <v>19</v>
      </c>
      <c r="U19" s="7">
        <v>0.41262761157134409</v>
      </c>
      <c r="V19" s="7">
        <v>5.1321081960521882E-2</v>
      </c>
      <c r="W19" s="7">
        <v>8.0401191052198175</v>
      </c>
      <c r="X19" s="15">
        <v>3.2126707165339791E-14</v>
      </c>
      <c r="Y19" s="7">
        <v>0.31156790465963802</v>
      </c>
      <c r="Z19" s="7">
        <v>0.51368731848305016</v>
      </c>
      <c r="AA19" s="7">
        <v>0.31156790465963802</v>
      </c>
      <c r="AB19" s="7">
        <v>0.51368731848305016</v>
      </c>
    </row>
    <row r="20" spans="2:28" ht="15" thickBot="1" x14ac:dyDescent="0.35">
      <c r="B20" s="1" t="s">
        <v>92</v>
      </c>
      <c r="C20" s="1">
        <v>25.68</v>
      </c>
      <c r="D20" s="1">
        <v>18130.66</v>
      </c>
      <c r="F20" s="3">
        <f t="shared" si="0"/>
        <v>-2.7184466019417597E-3</v>
      </c>
      <c r="G20" s="3">
        <f t="shared" si="0"/>
        <v>2.0996970345425803E-2</v>
      </c>
      <c r="H20" s="4">
        <f t="shared" si="1"/>
        <v>4.1500368617160666E-2</v>
      </c>
      <c r="J20" s="11" t="s">
        <v>20</v>
      </c>
      <c r="K20" s="7">
        <v>-6.429556345863148E-2</v>
      </c>
      <c r="L20" s="7">
        <v>5.1321348390184797E-2</v>
      </c>
      <c r="M20" s="7">
        <v>-1.2528034721497692</v>
      </c>
      <c r="N20" s="15">
        <v>0.21141153770473761</v>
      </c>
      <c r="O20" s="7">
        <v>-0.16535763385197669</v>
      </c>
      <c r="P20" s="7">
        <v>3.6766506934713727E-2</v>
      </c>
      <c r="Q20" s="7">
        <v>-0.16535763385197669</v>
      </c>
      <c r="R20" s="7">
        <v>3.6766506934713727E-2</v>
      </c>
    </row>
    <row r="21" spans="2:28" x14ac:dyDescent="0.3">
      <c r="B21" s="1" t="s">
        <v>93</v>
      </c>
      <c r="C21" s="1">
        <v>25.75</v>
      </c>
      <c r="D21" s="1">
        <v>17757.8</v>
      </c>
      <c r="F21" s="3">
        <f t="shared" si="0"/>
        <v>1.0596546310831956E-2</v>
      </c>
      <c r="G21" s="3">
        <f t="shared" si="0"/>
        <v>4.1500368617160666E-2</v>
      </c>
      <c r="H21" s="4">
        <f t="shared" si="1"/>
        <v>-2.1443390677625684E-3</v>
      </c>
    </row>
    <row r="22" spans="2:28" x14ac:dyDescent="0.3">
      <c r="B22" s="1" t="s">
        <v>94</v>
      </c>
      <c r="C22" s="1">
        <v>25.48</v>
      </c>
      <c r="D22" s="1">
        <v>17050.21</v>
      </c>
      <c r="F22" s="3">
        <f t="shared" si="0"/>
        <v>1.071003570011908E-2</v>
      </c>
      <c r="G22" s="3">
        <f t="shared" si="0"/>
        <v>-2.1443390677625684E-3</v>
      </c>
      <c r="H22" s="4">
        <f t="shared" si="1"/>
        <v>-6.7141059974884509E-4</v>
      </c>
    </row>
    <row r="23" spans="2:28" x14ac:dyDescent="0.3">
      <c r="B23" s="1" t="s">
        <v>95</v>
      </c>
      <c r="C23" s="1">
        <v>25.21</v>
      </c>
      <c r="D23" s="1">
        <v>17086.849999999999</v>
      </c>
      <c r="F23" s="3">
        <f t="shared" si="0"/>
        <v>1.6122531237404258E-2</v>
      </c>
      <c r="G23" s="3">
        <f t="shared" si="0"/>
        <v>-6.7141059974884509E-4</v>
      </c>
      <c r="H23" s="4">
        <f t="shared" si="1"/>
        <v>9.9182476974863931E-3</v>
      </c>
    </row>
    <row r="24" spans="2:28" x14ac:dyDescent="0.3">
      <c r="B24" s="1" t="s">
        <v>96</v>
      </c>
      <c r="C24" s="1">
        <v>24.81</v>
      </c>
      <c r="D24" s="1">
        <v>17098.330000000002</v>
      </c>
      <c r="F24" s="3">
        <f t="shared" si="0"/>
        <v>-3.4254573764110674E-2</v>
      </c>
      <c r="G24" s="3">
        <f t="shared" si="0"/>
        <v>9.9182476974863931E-3</v>
      </c>
      <c r="H24" s="4">
        <f t="shared" si="1"/>
        <v>2.2252935358709758E-2</v>
      </c>
    </row>
    <row r="25" spans="2:28" x14ac:dyDescent="0.3">
      <c r="B25" s="1" t="s">
        <v>97</v>
      </c>
      <c r="C25" s="1">
        <v>25.69</v>
      </c>
      <c r="D25" s="1">
        <v>16930.41</v>
      </c>
      <c r="F25" s="3">
        <f t="shared" si="0"/>
        <v>7.4509803921569695E-3</v>
      </c>
      <c r="G25" s="3">
        <f t="shared" si="0"/>
        <v>2.2252935358709758E-2</v>
      </c>
      <c r="H25" s="4">
        <f t="shared" si="1"/>
        <v>2.1268487600936137E-2</v>
      </c>
    </row>
    <row r="26" spans="2:28" x14ac:dyDescent="0.3">
      <c r="B26" s="1" t="s">
        <v>98</v>
      </c>
      <c r="C26" s="1">
        <v>25.5</v>
      </c>
      <c r="D26" s="1">
        <v>16561.86</v>
      </c>
      <c r="F26" s="3">
        <f t="shared" si="0"/>
        <v>1.3513513513513598E-2</v>
      </c>
      <c r="G26" s="3">
        <f t="shared" si="0"/>
        <v>2.1268487600936137E-2</v>
      </c>
      <c r="H26" s="4">
        <f t="shared" si="1"/>
        <v>-1.8053770153513948E-2</v>
      </c>
    </row>
    <row r="27" spans="2:28" x14ac:dyDescent="0.3">
      <c r="B27" s="1" t="s">
        <v>99</v>
      </c>
      <c r="C27" s="1">
        <v>25.16</v>
      </c>
      <c r="D27" s="1">
        <v>16216.95</v>
      </c>
      <c r="F27" s="3">
        <f t="shared" si="0"/>
        <v>-1.1783189316575071E-2</v>
      </c>
      <c r="G27" s="3">
        <f t="shared" si="0"/>
        <v>-1.8053770153513948E-2</v>
      </c>
      <c r="H27" s="4">
        <f t="shared" si="1"/>
        <v>8.7147659527797572E-4</v>
      </c>
    </row>
    <row r="28" spans="2:28" x14ac:dyDescent="0.3">
      <c r="B28" s="1" t="s">
        <v>100</v>
      </c>
      <c r="C28" s="1">
        <v>25.46</v>
      </c>
      <c r="D28" s="1">
        <v>16515.11</v>
      </c>
      <c r="F28" s="3">
        <f t="shared" si="0"/>
        <v>3.5474970437525677E-3</v>
      </c>
      <c r="G28" s="3">
        <f t="shared" si="0"/>
        <v>8.7147659527797572E-4</v>
      </c>
      <c r="H28" s="4">
        <f t="shared" si="1"/>
        <v>-1.9071802645251879E-3</v>
      </c>
    </row>
    <row r="29" spans="2:28" x14ac:dyDescent="0.3">
      <c r="B29" s="1" t="s">
        <v>101</v>
      </c>
      <c r="C29" s="1">
        <v>25.37</v>
      </c>
      <c r="D29" s="1">
        <v>16500.73</v>
      </c>
      <c r="F29" s="3">
        <f t="shared" si="0"/>
        <v>1.196649381731163E-2</v>
      </c>
      <c r="G29" s="3">
        <f t="shared" si="0"/>
        <v>-1.9071802645251879E-3</v>
      </c>
      <c r="H29" s="4">
        <f t="shared" si="1"/>
        <v>7.487943321655699E-4</v>
      </c>
    </row>
    <row r="30" spans="2:28" x14ac:dyDescent="0.3">
      <c r="B30" s="1" t="s">
        <v>102</v>
      </c>
      <c r="C30" s="1">
        <v>25.07</v>
      </c>
      <c r="D30" s="1">
        <v>16532.259999999998</v>
      </c>
      <c r="F30" s="3">
        <f t="shared" si="0"/>
        <v>1.5390846496557309E-2</v>
      </c>
      <c r="G30" s="3">
        <f t="shared" si="0"/>
        <v>7.487943321655699E-4</v>
      </c>
      <c r="H30" s="4">
        <f t="shared" si="1"/>
        <v>1.3660578526696998E-2</v>
      </c>
    </row>
    <row r="31" spans="2:28" x14ac:dyDescent="0.3">
      <c r="B31" s="1" t="s">
        <v>103</v>
      </c>
      <c r="C31" s="1">
        <v>24.69</v>
      </c>
      <c r="D31" s="1">
        <v>16519.89</v>
      </c>
      <c r="F31" s="3">
        <f t="shared" si="0"/>
        <v>-2.4881516587677677E-2</v>
      </c>
      <c r="G31" s="3">
        <f t="shared" si="0"/>
        <v>1.3660578526696998E-2</v>
      </c>
      <c r="H31" s="4">
        <f t="shared" si="1"/>
        <v>1.9279597194130638E-3</v>
      </c>
    </row>
    <row r="32" spans="2:28" x14ac:dyDescent="0.3">
      <c r="B32" s="1" t="s">
        <v>104</v>
      </c>
      <c r="C32" s="1">
        <v>25.32</v>
      </c>
      <c r="D32" s="1">
        <v>16297.26</v>
      </c>
      <c r="F32" s="3">
        <f t="shared" si="0"/>
        <v>-1.5934706568208279E-2</v>
      </c>
      <c r="G32" s="3">
        <f t="shared" si="0"/>
        <v>1.9279597194130638E-3</v>
      </c>
      <c r="H32" s="4">
        <f t="shared" si="1"/>
        <v>-1.7481400227480015E-2</v>
      </c>
    </row>
    <row r="33" spans="2:8" x14ac:dyDescent="0.3">
      <c r="B33" s="1" t="s">
        <v>105</v>
      </c>
      <c r="C33" s="1">
        <v>25.73</v>
      </c>
      <c r="D33" s="1">
        <v>16265.9</v>
      </c>
      <c r="F33" s="3">
        <f t="shared" si="0"/>
        <v>-3.0995738086012636E-3</v>
      </c>
      <c r="G33" s="3">
        <f t="shared" si="0"/>
        <v>-1.7481400227480015E-2</v>
      </c>
      <c r="H33" s="4">
        <f t="shared" si="1"/>
        <v>-2.7355336766532456E-4</v>
      </c>
    </row>
    <row r="34" spans="2:8" x14ac:dyDescent="0.3">
      <c r="B34" s="1" t="s">
        <v>106</v>
      </c>
      <c r="C34" s="1">
        <v>25.81</v>
      </c>
      <c r="D34" s="1">
        <v>16555.310000000001</v>
      </c>
      <c r="F34" s="3">
        <f t="shared" si="0"/>
        <v>1.4145383104125608E-2</v>
      </c>
      <c r="G34" s="3">
        <f t="shared" si="0"/>
        <v>-2.7355336766532456E-4</v>
      </c>
      <c r="H34" s="4">
        <f t="shared" si="1"/>
        <v>-7.3448796543895689E-3</v>
      </c>
    </row>
    <row r="35" spans="2:8" x14ac:dyDescent="0.3">
      <c r="B35" s="1" t="s">
        <v>107</v>
      </c>
      <c r="C35" s="1">
        <v>25.45</v>
      </c>
      <c r="D35" s="1">
        <v>16559.84</v>
      </c>
      <c r="F35" s="3">
        <f t="shared" si="0"/>
        <v>1.180173092053316E-3</v>
      </c>
      <c r="G35" s="3">
        <f t="shared" si="0"/>
        <v>-7.3448796543895689E-3</v>
      </c>
      <c r="H35" s="4">
        <f t="shared" si="1"/>
        <v>-2.3732000985254853E-4</v>
      </c>
    </row>
    <row r="36" spans="2:8" x14ac:dyDescent="0.3">
      <c r="B36" s="1" t="s">
        <v>108</v>
      </c>
      <c r="C36" s="1">
        <v>25.42</v>
      </c>
      <c r="D36" s="1">
        <v>16682.37</v>
      </c>
      <c r="F36" s="3">
        <f t="shared" si="0"/>
        <v>-5.8662495111457824E-3</v>
      </c>
      <c r="G36" s="3">
        <f t="shared" si="0"/>
        <v>-2.3732000985254853E-4</v>
      </c>
      <c r="H36" s="4">
        <f t="shared" si="1"/>
        <v>-7.4968609422703114E-3</v>
      </c>
    </row>
    <row r="37" spans="2:8" x14ac:dyDescent="0.3">
      <c r="B37" s="1" t="s">
        <v>109</v>
      </c>
      <c r="C37" s="1">
        <v>25.57</v>
      </c>
      <c r="D37" s="1">
        <v>16686.330000000002</v>
      </c>
      <c r="F37" s="3">
        <f t="shared" si="0"/>
        <v>-2.0306513409961702E-2</v>
      </c>
      <c r="G37" s="3">
        <f t="shared" si="0"/>
        <v>-7.4968609422703114E-3</v>
      </c>
      <c r="H37" s="4">
        <f t="shared" si="1"/>
        <v>4.4570386697184716E-4</v>
      </c>
    </row>
    <row r="38" spans="2:8" x14ac:dyDescent="0.3">
      <c r="B38" s="1" t="s">
        <v>110</v>
      </c>
      <c r="C38" s="1">
        <v>26.1</v>
      </c>
      <c r="D38" s="1">
        <v>16812.37</v>
      </c>
      <c r="F38" s="3">
        <f t="shared" si="0"/>
        <v>1.9193857965451588E-3</v>
      </c>
      <c r="G38" s="3">
        <f t="shared" si="0"/>
        <v>4.4570386697184716E-4</v>
      </c>
      <c r="H38" s="4">
        <f t="shared" si="1"/>
        <v>2.9940743518563906E-4</v>
      </c>
    </row>
    <row r="39" spans="2:8" x14ac:dyDescent="0.3">
      <c r="B39" s="1" t="s">
        <v>111</v>
      </c>
      <c r="C39" s="1">
        <v>26.05</v>
      </c>
      <c r="D39" s="1">
        <v>16804.88</v>
      </c>
      <c r="F39" s="3">
        <f t="shared" si="0"/>
        <v>-3.1958379784466695E-2</v>
      </c>
      <c r="G39" s="3">
        <f t="shared" si="0"/>
        <v>2.9940743518563906E-4</v>
      </c>
      <c r="H39" s="4">
        <f t="shared" si="1"/>
        <v>-1.0441560264036198E-3</v>
      </c>
    </row>
    <row r="40" spans="2:8" x14ac:dyDescent="0.3">
      <c r="B40" s="1" t="s">
        <v>112</v>
      </c>
      <c r="C40" s="1">
        <v>26.91</v>
      </c>
      <c r="D40" s="1">
        <v>16799.849999999999</v>
      </c>
      <c r="F40" s="3">
        <f t="shared" si="0"/>
        <v>4.3427685149282746E-2</v>
      </c>
      <c r="G40" s="3">
        <f t="shared" si="0"/>
        <v>-1.0441560264036198E-3</v>
      </c>
      <c r="H40" s="4">
        <f t="shared" si="1"/>
        <v>4.8193346975966556E-3</v>
      </c>
    </row>
    <row r="41" spans="2:8" x14ac:dyDescent="0.3">
      <c r="B41" s="1" t="s">
        <v>113</v>
      </c>
      <c r="C41" s="1">
        <v>25.79</v>
      </c>
      <c r="D41" s="1">
        <v>16817.41</v>
      </c>
      <c r="F41" s="3">
        <f t="shared" si="0"/>
        <v>0</v>
      </c>
      <c r="G41" s="3">
        <f t="shared" si="0"/>
        <v>4.8193346975966556E-3</v>
      </c>
      <c r="H41" s="4">
        <f t="shared" si="1"/>
        <v>2.5624134423296141E-2</v>
      </c>
    </row>
    <row r="42" spans="2:8" x14ac:dyDescent="0.3">
      <c r="B42" s="1" t="s">
        <v>114</v>
      </c>
      <c r="C42" s="1">
        <v>25.79</v>
      </c>
      <c r="D42" s="1">
        <v>16736.75</v>
      </c>
      <c r="F42" s="3">
        <f t="shared" si="0"/>
        <v>2.5039745627980947E-2</v>
      </c>
      <c r="G42" s="3">
        <f t="shared" si="0"/>
        <v>2.5624134423296141E-2</v>
      </c>
      <c r="H42" s="4">
        <f t="shared" si="1"/>
        <v>-6.169343296853258E-3</v>
      </c>
    </row>
    <row r="43" spans="2:8" x14ac:dyDescent="0.3">
      <c r="B43" s="1" t="s">
        <v>115</v>
      </c>
      <c r="C43" s="1">
        <v>25.16</v>
      </c>
      <c r="D43" s="1">
        <v>16318.6</v>
      </c>
      <c r="F43" s="3">
        <f t="shared" si="0"/>
        <v>-2.1772939346811793E-2</v>
      </c>
      <c r="G43" s="3">
        <f t="shared" si="0"/>
        <v>-6.169343296853258E-3</v>
      </c>
      <c r="H43" s="4">
        <f t="shared" si="1"/>
        <v>-3.3154228469174374E-3</v>
      </c>
    </row>
    <row r="44" spans="2:8" x14ac:dyDescent="0.3">
      <c r="B44" s="1" t="s">
        <v>116</v>
      </c>
      <c r="C44" s="1">
        <v>25.72</v>
      </c>
      <c r="D44" s="1">
        <v>16419.900000000001</v>
      </c>
      <c r="F44" s="3">
        <f t="shared" si="0"/>
        <v>4.6874999999999556E-3</v>
      </c>
      <c r="G44" s="3">
        <f t="shared" si="0"/>
        <v>-3.3154228469174374E-3</v>
      </c>
      <c r="H44" s="4">
        <f t="shared" si="1"/>
        <v>-2.5077108439438667E-2</v>
      </c>
    </row>
    <row r="45" spans="2:8" x14ac:dyDescent="0.3">
      <c r="B45" s="1" t="s">
        <v>117</v>
      </c>
      <c r="C45" s="1">
        <v>25.6</v>
      </c>
      <c r="D45" s="1">
        <v>16474.52</v>
      </c>
      <c r="F45" s="3">
        <f t="shared" si="0"/>
        <v>1.5067406819984308E-2</v>
      </c>
      <c r="G45" s="3">
        <f t="shared" si="0"/>
        <v>-2.5077108439438667E-2</v>
      </c>
      <c r="H45" s="4">
        <f t="shared" si="1"/>
        <v>-1.3242005132831802E-2</v>
      </c>
    </row>
    <row r="46" spans="2:8" x14ac:dyDescent="0.3">
      <c r="B46" s="1" t="s">
        <v>118</v>
      </c>
      <c r="C46" s="1">
        <v>25.22</v>
      </c>
      <c r="D46" s="1">
        <v>16898.28</v>
      </c>
      <c r="F46" s="3">
        <f t="shared" si="0"/>
        <v>-2.1722265321955092E-2</v>
      </c>
      <c r="G46" s="3">
        <f t="shared" si="0"/>
        <v>-1.3242005132831802E-2</v>
      </c>
      <c r="H46" s="4">
        <f t="shared" si="1"/>
        <v>-1.1497192082995933E-2</v>
      </c>
    </row>
    <row r="47" spans="2:8" x14ac:dyDescent="0.3">
      <c r="B47" s="1" t="s">
        <v>119</v>
      </c>
      <c r="C47" s="1">
        <v>25.78</v>
      </c>
      <c r="D47" s="1">
        <v>17125.05</v>
      </c>
      <c r="F47" s="3">
        <f t="shared" si="0"/>
        <v>-6.168080185042446E-3</v>
      </c>
      <c r="G47" s="3">
        <f t="shared" si="0"/>
        <v>-1.1497192082995933E-2</v>
      </c>
      <c r="H47" s="4">
        <f t="shared" si="1"/>
        <v>-5.866366433572856E-3</v>
      </c>
    </row>
    <row r="48" spans="2:8" x14ac:dyDescent="0.3">
      <c r="B48" s="1" t="s">
        <v>120</v>
      </c>
      <c r="C48" s="1">
        <v>25.94</v>
      </c>
      <c r="D48" s="1">
        <v>17324.23</v>
      </c>
      <c r="F48" s="3">
        <f t="shared" si="0"/>
        <v>-3.1366691560866355E-2</v>
      </c>
      <c r="G48" s="3">
        <f t="shared" si="0"/>
        <v>-5.866366433572856E-3</v>
      </c>
      <c r="H48" s="4">
        <f t="shared" si="1"/>
        <v>8.4325092559691672E-3</v>
      </c>
    </row>
    <row r="49" spans="2:8" x14ac:dyDescent="0.3">
      <c r="B49" s="1" t="s">
        <v>121</v>
      </c>
      <c r="C49" s="1">
        <v>26.78</v>
      </c>
      <c r="D49" s="1">
        <v>17426.46</v>
      </c>
      <c r="F49" s="3">
        <f t="shared" si="0"/>
        <v>6.7669172932329769E-3</v>
      </c>
      <c r="G49" s="3">
        <f t="shared" si="0"/>
        <v>8.4325092559691672E-3</v>
      </c>
      <c r="H49" s="4">
        <f t="shared" si="1"/>
        <v>2.9431173364180552E-3</v>
      </c>
    </row>
    <row r="50" spans="2:8" x14ac:dyDescent="0.3">
      <c r="B50" s="1" t="s">
        <v>122</v>
      </c>
      <c r="C50" s="1">
        <v>26.6</v>
      </c>
      <c r="D50" s="1">
        <v>17280.740000000002</v>
      </c>
      <c r="F50" s="3">
        <f t="shared" si="0"/>
        <v>-7.4626865671642006E-3</v>
      </c>
      <c r="G50" s="3">
        <f t="shared" si="0"/>
        <v>2.9431173364180552E-3</v>
      </c>
      <c r="H50" s="4">
        <f t="shared" si="1"/>
        <v>-4.3765749804834941E-3</v>
      </c>
    </row>
    <row r="51" spans="2:8" x14ac:dyDescent="0.3">
      <c r="B51" s="1" t="s">
        <v>123</v>
      </c>
      <c r="C51" s="1">
        <v>26.8</v>
      </c>
      <c r="D51" s="1">
        <v>17230.03</v>
      </c>
      <c r="F51" s="3">
        <f t="shared" si="0"/>
        <v>-7.0396443127083153E-3</v>
      </c>
      <c r="G51" s="3">
        <f t="shared" si="0"/>
        <v>-4.3765749804834941E-3</v>
      </c>
      <c r="H51" s="4">
        <f t="shared" si="1"/>
        <v>8.0976258769855924E-3</v>
      </c>
    </row>
    <row r="52" spans="2:8" x14ac:dyDescent="0.3">
      <c r="B52" s="1" t="s">
        <v>124</v>
      </c>
      <c r="C52" s="1">
        <v>26.99</v>
      </c>
      <c r="D52" s="1">
        <v>17305.77</v>
      </c>
      <c r="F52" s="3">
        <f t="shared" si="0"/>
        <v>8.9719626168223154E-3</v>
      </c>
      <c r="G52" s="3">
        <f t="shared" si="0"/>
        <v>8.0976258769855924E-3</v>
      </c>
      <c r="H52" s="4">
        <f t="shared" si="1"/>
        <v>1.4806275807430769E-3</v>
      </c>
    </row>
    <row r="53" spans="2:8" x14ac:dyDescent="0.3">
      <c r="B53" s="1" t="s">
        <v>125</v>
      </c>
      <c r="C53" s="1">
        <v>26.75</v>
      </c>
      <c r="D53" s="1">
        <v>17166.759999999998</v>
      </c>
      <c r="F53" s="3">
        <f t="shared" si="0"/>
        <v>-1.4732965009208066E-2</v>
      </c>
      <c r="G53" s="3">
        <f t="shared" si="0"/>
        <v>1.4806275807430769E-3</v>
      </c>
      <c r="H53" s="4">
        <f t="shared" si="1"/>
        <v>5.6933856048402287E-3</v>
      </c>
    </row>
    <row r="54" spans="2:8" x14ac:dyDescent="0.3">
      <c r="B54" s="1" t="s">
        <v>126</v>
      </c>
      <c r="C54" s="1">
        <v>27.15</v>
      </c>
      <c r="D54" s="1">
        <v>17141.38</v>
      </c>
      <c r="F54" s="3">
        <f t="shared" si="0"/>
        <v>-3.6818851251851914E-4</v>
      </c>
      <c r="G54" s="3">
        <f t="shared" si="0"/>
        <v>5.6933856048402287E-3</v>
      </c>
      <c r="H54" s="4">
        <f t="shared" si="1"/>
        <v>4.5813512540218149E-3</v>
      </c>
    </row>
    <row r="55" spans="2:8" x14ac:dyDescent="0.3">
      <c r="B55" s="1" t="s">
        <v>127</v>
      </c>
      <c r="C55" s="1">
        <v>27.16</v>
      </c>
      <c r="D55" s="1">
        <v>17044.34</v>
      </c>
      <c r="F55" s="3">
        <f t="shared" si="0"/>
        <v>1.8443378827002199E-3</v>
      </c>
      <c r="G55" s="3">
        <f t="shared" si="0"/>
        <v>4.5813512540218149E-3</v>
      </c>
      <c r="H55" s="4">
        <f t="shared" si="1"/>
        <v>2.022027210508015E-2</v>
      </c>
    </row>
    <row r="56" spans="2:8" x14ac:dyDescent="0.3">
      <c r="B56" s="1" t="s">
        <v>128</v>
      </c>
      <c r="C56" s="1">
        <v>27.11</v>
      </c>
      <c r="D56" s="1">
        <v>16966.61</v>
      </c>
      <c r="F56" s="3">
        <f t="shared" si="0"/>
        <v>5.9369202226344786E-3</v>
      </c>
      <c r="G56" s="3">
        <f t="shared" si="0"/>
        <v>2.022027210508015E-2</v>
      </c>
      <c r="H56" s="4">
        <f t="shared" si="1"/>
        <v>2.3488114604159893E-3</v>
      </c>
    </row>
    <row r="57" spans="2:8" x14ac:dyDescent="0.3">
      <c r="B57" s="1" t="s">
        <v>129</v>
      </c>
      <c r="C57" s="1">
        <v>26.95</v>
      </c>
      <c r="D57" s="1">
        <v>16630.34</v>
      </c>
      <c r="F57" s="3">
        <f t="shared" si="0"/>
        <v>-2.1067925899019291E-2</v>
      </c>
      <c r="G57" s="3">
        <f t="shared" si="0"/>
        <v>2.3488114604159893E-3</v>
      </c>
      <c r="H57" s="4">
        <f t="shared" si="1"/>
        <v>1.9798687832144779E-2</v>
      </c>
    </row>
    <row r="58" spans="2:8" x14ac:dyDescent="0.3">
      <c r="B58" s="1" t="s">
        <v>130</v>
      </c>
      <c r="C58" s="1">
        <v>27.53</v>
      </c>
      <c r="D58" s="1">
        <v>16591.37</v>
      </c>
      <c r="F58" s="3">
        <f t="shared" si="0"/>
        <v>7.6866764275256294E-3</v>
      </c>
      <c r="G58" s="3">
        <f t="shared" si="0"/>
        <v>1.9798687832144779E-2</v>
      </c>
      <c r="H58" s="4">
        <f t="shared" si="1"/>
        <v>-1.2205014122407043E-2</v>
      </c>
    </row>
    <row r="59" spans="2:8" x14ac:dyDescent="0.3">
      <c r="B59" s="1" t="s">
        <v>131</v>
      </c>
      <c r="C59" s="1">
        <v>27.32</v>
      </c>
      <c r="D59" s="1">
        <v>16269.26</v>
      </c>
      <c r="F59" s="3">
        <f t="shared" si="0"/>
        <v>-1.726618705035976E-2</v>
      </c>
      <c r="G59" s="3">
        <f t="shared" si="0"/>
        <v>-1.2205014122407043E-2</v>
      </c>
      <c r="H59" s="4">
        <f t="shared" si="1"/>
        <v>-2.2945163487342324E-4</v>
      </c>
    </row>
    <row r="60" spans="2:8" x14ac:dyDescent="0.3">
      <c r="B60" s="1" t="s">
        <v>132</v>
      </c>
      <c r="C60" s="1">
        <v>27.8</v>
      </c>
      <c r="D60" s="1">
        <v>16470.28</v>
      </c>
      <c r="F60" s="3">
        <f t="shared" si="0"/>
        <v>-1.6625397948355158E-2</v>
      </c>
      <c r="G60" s="3">
        <f t="shared" si="0"/>
        <v>-2.2945163487342324E-4</v>
      </c>
      <c r="H60" s="4">
        <f t="shared" si="1"/>
        <v>-9.5229506176179868E-3</v>
      </c>
    </row>
    <row r="61" spans="2:8" x14ac:dyDescent="0.3">
      <c r="B61" s="1" t="s">
        <v>133</v>
      </c>
      <c r="C61" s="1">
        <v>28.27</v>
      </c>
      <c r="D61" s="1">
        <v>16474.060000000001</v>
      </c>
      <c r="F61" s="3">
        <f t="shared" si="0"/>
        <v>-3.8759689922480689E-3</v>
      </c>
      <c r="G61" s="3">
        <f t="shared" si="0"/>
        <v>-9.5229506176179868E-3</v>
      </c>
      <c r="H61" s="4">
        <f t="shared" si="1"/>
        <v>1.3847989091310353E-2</v>
      </c>
    </row>
    <row r="62" spans="2:8" x14ac:dyDescent="0.3">
      <c r="B62" s="1" t="s">
        <v>134</v>
      </c>
      <c r="C62" s="1">
        <v>28.38</v>
      </c>
      <c r="D62" s="1">
        <v>16632.45</v>
      </c>
      <c r="F62" s="3">
        <f t="shared" si="0"/>
        <v>1.2125534950071293E-2</v>
      </c>
      <c r="G62" s="3">
        <f t="shared" si="0"/>
        <v>1.3847989091310353E-2</v>
      </c>
      <c r="H62" s="4">
        <f t="shared" si="1"/>
        <v>-5.2359925828996401E-3</v>
      </c>
    </row>
    <row r="63" spans="2:8" x14ac:dyDescent="0.3">
      <c r="B63" s="1" t="s">
        <v>135</v>
      </c>
      <c r="C63" s="1">
        <v>28.04</v>
      </c>
      <c r="D63" s="1">
        <v>16405.27</v>
      </c>
      <c r="F63" s="3">
        <f t="shared" si="0"/>
        <v>-4.6148384806532494E-3</v>
      </c>
      <c r="G63" s="3">
        <f t="shared" si="0"/>
        <v>-5.2359925828996401E-3</v>
      </c>
      <c r="H63" s="4">
        <f t="shared" si="1"/>
        <v>9.1281078961769069E-4</v>
      </c>
    </row>
    <row r="64" spans="2:8" x14ac:dyDescent="0.3">
      <c r="B64" s="1" t="s">
        <v>136</v>
      </c>
      <c r="C64" s="1">
        <v>28.17</v>
      </c>
      <c r="D64" s="1">
        <v>16491.62</v>
      </c>
      <c r="F64" s="3">
        <f t="shared" si="0"/>
        <v>-5.2966101694914558E-3</v>
      </c>
      <c r="G64" s="3">
        <f t="shared" si="0"/>
        <v>9.1281078961769069E-4</v>
      </c>
      <c r="H64" s="4">
        <f t="shared" si="1"/>
        <v>1.0336018719623974E-2</v>
      </c>
    </row>
    <row r="65" spans="2:8" x14ac:dyDescent="0.3">
      <c r="B65" s="1" t="s">
        <v>137</v>
      </c>
      <c r="C65" s="1">
        <v>28.32</v>
      </c>
      <c r="D65" s="1">
        <v>16476.580000000002</v>
      </c>
      <c r="F65" s="3">
        <f t="shared" si="0"/>
        <v>-2.1141649048624922E-3</v>
      </c>
      <c r="G65" s="3">
        <f t="shared" si="0"/>
        <v>1.0336018719623974E-2</v>
      </c>
      <c r="H65" s="4">
        <f t="shared" si="1"/>
        <v>2.0935298437072536E-3</v>
      </c>
    </row>
    <row r="66" spans="2:8" x14ac:dyDescent="0.3">
      <c r="B66" s="1" t="s">
        <v>138</v>
      </c>
      <c r="C66" s="1">
        <v>28.38</v>
      </c>
      <c r="D66" s="1">
        <v>16308.02</v>
      </c>
      <c r="F66" s="3">
        <f t="shared" si="0"/>
        <v>-3.1612223393044925E-3</v>
      </c>
      <c r="G66" s="3">
        <f t="shared" si="0"/>
        <v>2.0935298437072536E-3</v>
      </c>
      <c r="H66" s="4">
        <f t="shared" si="1"/>
        <v>-7.7464788732394263E-3</v>
      </c>
    </row>
    <row r="67" spans="2:8" x14ac:dyDescent="0.3">
      <c r="B67" s="1" t="s">
        <v>139</v>
      </c>
      <c r="C67" s="1">
        <v>28.47</v>
      </c>
      <c r="D67" s="1">
        <v>16273.95</v>
      </c>
      <c r="F67" s="3">
        <f t="shared" si="0"/>
        <v>-4.8933939182104202E-3</v>
      </c>
      <c r="G67" s="3">
        <f t="shared" si="0"/>
        <v>-7.7464788732394263E-3</v>
      </c>
      <c r="H67" s="4">
        <f t="shared" si="1"/>
        <v>3.8081178643691871E-3</v>
      </c>
    </row>
    <row r="68" spans="2:8" x14ac:dyDescent="0.3">
      <c r="B68" s="1" t="s">
        <v>140</v>
      </c>
      <c r="C68" s="1">
        <v>28.61</v>
      </c>
      <c r="D68" s="1">
        <v>16401</v>
      </c>
      <c r="F68" s="3">
        <f t="shared" ref="F68:G131" si="2">+C68/C69-1</f>
        <v>7.3943661971831443E-3</v>
      </c>
      <c r="G68" s="3">
        <f t="shared" si="2"/>
        <v>3.8081178643691871E-3</v>
      </c>
      <c r="H68" s="4">
        <f t="shared" ref="H68:H131" si="3">+G69</f>
        <v>7.1858273317877419E-3</v>
      </c>
    </row>
    <row r="69" spans="2:8" x14ac:dyDescent="0.3">
      <c r="B69" s="1" t="s">
        <v>141</v>
      </c>
      <c r="C69" s="1">
        <v>28.4</v>
      </c>
      <c r="D69" s="1">
        <v>16338.78</v>
      </c>
      <c r="F69" s="3">
        <f t="shared" si="2"/>
        <v>-1.0108051585918543E-2</v>
      </c>
      <c r="G69" s="3">
        <f t="shared" si="2"/>
        <v>7.1858273317877419E-3</v>
      </c>
      <c r="H69" s="4">
        <f t="shared" si="3"/>
        <v>5.4230909635191171E-3</v>
      </c>
    </row>
    <row r="70" spans="2:8" x14ac:dyDescent="0.3">
      <c r="B70" s="1" t="s">
        <v>142</v>
      </c>
      <c r="C70" s="1">
        <v>28.69</v>
      </c>
      <c r="D70" s="1">
        <v>16222.21</v>
      </c>
      <c r="F70" s="3">
        <f t="shared" si="2"/>
        <v>0</v>
      </c>
      <c r="G70" s="3">
        <f t="shared" si="2"/>
        <v>5.4230909635191171E-3</v>
      </c>
      <c r="H70" s="4">
        <f t="shared" si="3"/>
        <v>-3.5677055028012772E-3</v>
      </c>
    </row>
    <row r="71" spans="2:8" x14ac:dyDescent="0.3">
      <c r="B71" s="1" t="s">
        <v>143</v>
      </c>
      <c r="C71" s="1">
        <v>28.69</v>
      </c>
      <c r="D71" s="1">
        <v>16134.71</v>
      </c>
      <c r="F71" s="3">
        <f t="shared" si="2"/>
        <v>9.1452690819557869E-3</v>
      </c>
      <c r="G71" s="3">
        <f t="shared" si="2"/>
        <v>-3.5677055028012772E-3</v>
      </c>
      <c r="H71" s="4">
        <f t="shared" si="3"/>
        <v>-1.5824623590820819E-2</v>
      </c>
    </row>
    <row r="72" spans="2:8" x14ac:dyDescent="0.3">
      <c r="B72" s="1" t="s">
        <v>144</v>
      </c>
      <c r="C72" s="1">
        <v>28.43</v>
      </c>
      <c r="D72" s="1">
        <v>16192.48</v>
      </c>
      <c r="F72" s="3">
        <f t="shared" si="2"/>
        <v>3.3818181818181747E-2</v>
      </c>
      <c r="G72" s="3">
        <f t="shared" si="2"/>
        <v>-1.5824623590820819E-2</v>
      </c>
      <c r="H72" s="4">
        <f t="shared" si="3"/>
        <v>-1.1110316396086173E-2</v>
      </c>
    </row>
    <row r="73" spans="2:8" x14ac:dyDescent="0.3">
      <c r="B73" s="1" t="s">
        <v>145</v>
      </c>
      <c r="C73" s="1">
        <v>27.5</v>
      </c>
      <c r="D73" s="1">
        <v>16452.84</v>
      </c>
      <c r="F73" s="3">
        <f t="shared" si="2"/>
        <v>1.8214936247722413E-3</v>
      </c>
      <c r="G73" s="3">
        <f t="shared" si="2"/>
        <v>-1.1110316396086173E-2</v>
      </c>
      <c r="H73" s="4">
        <f t="shared" si="3"/>
        <v>1.7606921666415865E-2</v>
      </c>
    </row>
    <row r="74" spans="2:8" x14ac:dyDescent="0.3">
      <c r="B74" s="1" t="s">
        <v>146</v>
      </c>
      <c r="C74" s="1">
        <v>27.45</v>
      </c>
      <c r="D74" s="1">
        <v>16637.689999999999</v>
      </c>
      <c r="F74" s="3">
        <f t="shared" si="2"/>
        <v>9.9337748344370258E-3</v>
      </c>
      <c r="G74" s="3">
        <f t="shared" si="2"/>
        <v>1.7606921666415865E-2</v>
      </c>
      <c r="H74" s="4">
        <f t="shared" si="3"/>
        <v>8.8060171159554113E-3</v>
      </c>
    </row>
    <row r="75" spans="2:8" x14ac:dyDescent="0.3">
      <c r="B75" s="1" t="s">
        <v>147</v>
      </c>
      <c r="C75" s="1">
        <v>27.18</v>
      </c>
      <c r="D75" s="1">
        <v>16349.82</v>
      </c>
      <c r="F75" s="3">
        <f t="shared" si="2"/>
        <v>7.3637702503681624E-4</v>
      </c>
      <c r="G75" s="3">
        <f t="shared" si="2"/>
        <v>8.8060171159554113E-3</v>
      </c>
      <c r="H75" s="4">
        <f t="shared" si="3"/>
        <v>-1.1717601891792606E-2</v>
      </c>
    </row>
    <row r="76" spans="2:8" x14ac:dyDescent="0.3">
      <c r="B76" s="1" t="s">
        <v>148</v>
      </c>
      <c r="C76" s="1">
        <v>27.16</v>
      </c>
      <c r="D76" s="1">
        <v>16207.1</v>
      </c>
      <c r="F76" s="3">
        <f t="shared" si="2"/>
        <v>2.5839793281654533E-3</v>
      </c>
      <c r="G76" s="3">
        <f t="shared" si="2"/>
        <v>-1.1717601891792606E-2</v>
      </c>
      <c r="H76" s="4">
        <f t="shared" si="3"/>
        <v>1.2790140413632134E-2</v>
      </c>
    </row>
    <row r="77" spans="2:8" x14ac:dyDescent="0.3">
      <c r="B77" s="1" t="s">
        <v>149</v>
      </c>
      <c r="C77" s="1">
        <v>27.09</v>
      </c>
      <c r="D77" s="1">
        <v>16399.259999999998</v>
      </c>
      <c r="F77" s="3">
        <f t="shared" si="2"/>
        <v>7.437709185570851E-3</v>
      </c>
      <c r="G77" s="3">
        <f t="shared" si="2"/>
        <v>1.2790140413632134E-2</v>
      </c>
      <c r="H77" s="4">
        <f t="shared" si="3"/>
        <v>-2.4300063330688015E-2</v>
      </c>
    </row>
    <row r="78" spans="2:8" x14ac:dyDescent="0.3">
      <c r="B78" s="1" t="s">
        <v>150</v>
      </c>
      <c r="C78" s="1">
        <v>26.89</v>
      </c>
      <c r="D78" s="1">
        <v>16192.16</v>
      </c>
      <c r="F78" s="3">
        <f t="shared" si="2"/>
        <v>-1.7178362573099348E-2</v>
      </c>
      <c r="G78" s="3">
        <f t="shared" si="2"/>
        <v>-2.4300063330688015E-2</v>
      </c>
      <c r="H78" s="4">
        <f t="shared" si="3"/>
        <v>3.3573358968312927E-3</v>
      </c>
    </row>
    <row r="79" spans="2:8" x14ac:dyDescent="0.3">
      <c r="B79" s="1" t="s">
        <v>151</v>
      </c>
      <c r="C79" s="1">
        <v>27.36</v>
      </c>
      <c r="D79" s="1">
        <v>16595.43</v>
      </c>
      <c r="F79" s="3">
        <f t="shared" si="2"/>
        <v>6.9930069930068672E-3</v>
      </c>
      <c r="G79" s="3">
        <f t="shared" si="2"/>
        <v>3.3573358968312927E-3</v>
      </c>
      <c r="H79" s="4">
        <f t="shared" si="3"/>
        <v>-4.743847350847652E-4</v>
      </c>
    </row>
    <row r="80" spans="2:8" x14ac:dyDescent="0.3">
      <c r="B80" s="1" t="s">
        <v>152</v>
      </c>
      <c r="C80" s="1">
        <v>27.17</v>
      </c>
      <c r="D80" s="1">
        <v>16539.900000000001</v>
      </c>
      <c r="F80" s="3">
        <f t="shared" si="2"/>
        <v>2.1428571428571352E-2</v>
      </c>
      <c r="G80" s="3">
        <f t="shared" si="2"/>
        <v>-4.743847350847652E-4</v>
      </c>
      <c r="H80" s="4">
        <f t="shared" si="3"/>
        <v>-1.7370851316011349E-2</v>
      </c>
    </row>
    <row r="81" spans="2:8" x14ac:dyDescent="0.3">
      <c r="B81" s="1" t="s">
        <v>153</v>
      </c>
      <c r="C81" s="1">
        <v>26.6</v>
      </c>
      <c r="D81" s="1">
        <v>16547.75</v>
      </c>
      <c r="F81" s="3">
        <f t="shared" si="2"/>
        <v>-2.624671916010457E-3</v>
      </c>
      <c r="G81" s="3">
        <f t="shared" si="2"/>
        <v>-1.7370851316011349E-2</v>
      </c>
      <c r="H81" s="4">
        <f t="shared" si="3"/>
        <v>-1.8430354012011874E-2</v>
      </c>
    </row>
    <row r="82" spans="2:8" x14ac:dyDescent="0.3">
      <c r="B82" s="1" t="s">
        <v>154</v>
      </c>
      <c r="C82" s="1">
        <v>26.67</v>
      </c>
      <c r="D82" s="1">
        <v>16840.28</v>
      </c>
      <c r="F82" s="3">
        <f t="shared" si="2"/>
        <v>-3.7355248412400677E-3</v>
      </c>
      <c r="G82" s="3">
        <f t="shared" si="2"/>
        <v>-1.8430354012011874E-2</v>
      </c>
      <c r="H82" s="4">
        <f t="shared" si="3"/>
        <v>-1.2618174891069311E-2</v>
      </c>
    </row>
    <row r="83" spans="2:8" x14ac:dyDescent="0.3">
      <c r="B83" s="1" t="s">
        <v>155</v>
      </c>
      <c r="C83" s="1">
        <v>26.77</v>
      </c>
      <c r="D83" s="1">
        <v>17156.48</v>
      </c>
      <c r="F83" s="3">
        <f t="shared" si="2"/>
        <v>-2.7959331880900495E-2</v>
      </c>
      <c r="G83" s="3">
        <f t="shared" si="2"/>
        <v>-1.2618174891069311E-2</v>
      </c>
      <c r="H83" s="4">
        <f t="shared" si="3"/>
        <v>4.7933133019215646E-3</v>
      </c>
    </row>
    <row r="84" spans="2:8" x14ac:dyDescent="0.3">
      <c r="B84" s="1" t="s">
        <v>156</v>
      </c>
      <c r="C84" s="1">
        <v>27.54</v>
      </c>
      <c r="D84" s="1">
        <v>17375.73</v>
      </c>
      <c r="F84" s="3">
        <f t="shared" si="2"/>
        <v>-1.254930082466843E-2</v>
      </c>
      <c r="G84" s="3">
        <f t="shared" si="2"/>
        <v>4.7933133019215646E-3</v>
      </c>
      <c r="H84" s="4">
        <f t="shared" si="3"/>
        <v>1.4089958287812454E-2</v>
      </c>
    </row>
    <row r="85" spans="2:8" x14ac:dyDescent="0.3">
      <c r="B85" s="1" t="s">
        <v>157</v>
      </c>
      <c r="C85" s="1">
        <v>27.89</v>
      </c>
      <c r="D85" s="1">
        <v>17292.84</v>
      </c>
      <c r="F85" s="3">
        <f t="shared" si="2"/>
        <v>3.2580525731210619E-2</v>
      </c>
      <c r="G85" s="3">
        <f t="shared" si="2"/>
        <v>1.4089958287812454E-2</v>
      </c>
      <c r="H85" s="4">
        <f t="shared" si="3"/>
        <v>-8.0201553886927179E-3</v>
      </c>
    </row>
    <row r="86" spans="2:8" x14ac:dyDescent="0.3">
      <c r="B86" s="1" t="s">
        <v>158</v>
      </c>
      <c r="C86" s="1">
        <v>27.01</v>
      </c>
      <c r="D86" s="1">
        <v>17052.57</v>
      </c>
      <c r="F86" s="3">
        <f t="shared" si="2"/>
        <v>-5.1565377532227785E-3</v>
      </c>
      <c r="G86" s="3">
        <f t="shared" si="2"/>
        <v>-8.0201553886927179E-3</v>
      </c>
      <c r="H86" s="4">
        <f t="shared" si="3"/>
        <v>3.8058880696456576E-4</v>
      </c>
    </row>
    <row r="87" spans="2:8" x14ac:dyDescent="0.3">
      <c r="B87" s="1" t="s">
        <v>159</v>
      </c>
      <c r="C87" s="1">
        <v>27.15</v>
      </c>
      <c r="D87" s="1">
        <v>17190.439999999999</v>
      </c>
      <c r="F87" s="3">
        <f t="shared" si="2"/>
        <v>0</v>
      </c>
      <c r="G87" s="3">
        <f t="shared" si="2"/>
        <v>3.8058880696456576E-4</v>
      </c>
      <c r="H87" s="4">
        <f t="shared" si="3"/>
        <v>1.540008792621772E-2</v>
      </c>
    </row>
    <row r="88" spans="2:8" x14ac:dyDescent="0.3">
      <c r="B88" s="1" t="s">
        <v>160</v>
      </c>
      <c r="C88" s="1">
        <v>27.15</v>
      </c>
      <c r="D88" s="1">
        <v>17183.900000000001</v>
      </c>
      <c r="F88" s="3">
        <f t="shared" si="2"/>
        <v>1.230425055928408E-2</v>
      </c>
      <c r="G88" s="3">
        <f t="shared" si="2"/>
        <v>1.540008792621772E-2</v>
      </c>
      <c r="H88" s="4">
        <f t="shared" si="3"/>
        <v>-1.1863040314271656E-3</v>
      </c>
    </row>
    <row r="89" spans="2:8" x14ac:dyDescent="0.3">
      <c r="B89" s="1" t="s">
        <v>161</v>
      </c>
      <c r="C89" s="1">
        <v>26.82</v>
      </c>
      <c r="D89" s="1">
        <v>16923.28</v>
      </c>
      <c r="F89" s="3">
        <f t="shared" si="2"/>
        <v>-1.106194690265494E-2</v>
      </c>
      <c r="G89" s="3">
        <f t="shared" si="2"/>
        <v>-1.1863040314271656E-3</v>
      </c>
      <c r="H89" s="4">
        <f t="shared" si="3"/>
        <v>3.0761179344307443E-3</v>
      </c>
    </row>
    <row r="90" spans="2:8" x14ac:dyDescent="0.3">
      <c r="B90" s="1" t="s">
        <v>162</v>
      </c>
      <c r="C90" s="1">
        <v>27.12</v>
      </c>
      <c r="D90" s="1">
        <v>16943.38</v>
      </c>
      <c r="F90" s="3">
        <f t="shared" si="2"/>
        <v>-8.4095063985375473E-3</v>
      </c>
      <c r="G90" s="3">
        <f t="shared" si="2"/>
        <v>3.0761179344307443E-3</v>
      </c>
      <c r="H90" s="4">
        <f t="shared" si="3"/>
        <v>1.4181740019044931E-2</v>
      </c>
    </row>
    <row r="91" spans="2:8" x14ac:dyDescent="0.3">
      <c r="B91" s="1" t="s">
        <v>163</v>
      </c>
      <c r="C91" s="1">
        <v>27.35</v>
      </c>
      <c r="D91" s="1">
        <v>16891.419999999998</v>
      </c>
      <c r="F91" s="3">
        <f t="shared" si="2"/>
        <v>2.588147036759203E-2</v>
      </c>
      <c r="G91" s="3">
        <f t="shared" si="2"/>
        <v>1.4181740019044931E-2</v>
      </c>
      <c r="H91" s="4">
        <f t="shared" si="3"/>
        <v>-1.1206964620615434E-2</v>
      </c>
    </row>
    <row r="92" spans="2:8" x14ac:dyDescent="0.3">
      <c r="B92" s="1" t="s">
        <v>164</v>
      </c>
      <c r="C92" s="1">
        <v>26.66</v>
      </c>
      <c r="D92" s="1">
        <v>16655.22</v>
      </c>
      <c r="F92" s="3">
        <f t="shared" si="2"/>
        <v>-1.1127596439169163E-2</v>
      </c>
      <c r="G92" s="3">
        <f t="shared" si="2"/>
        <v>-1.1206964620615434E-2</v>
      </c>
      <c r="H92" s="4">
        <f t="shared" si="3"/>
        <v>7.9715010310710266E-3</v>
      </c>
    </row>
    <row r="93" spans="2:8" x14ac:dyDescent="0.3">
      <c r="B93" s="1" t="s">
        <v>165</v>
      </c>
      <c r="C93" s="1">
        <v>26.96</v>
      </c>
      <c r="D93" s="1">
        <v>16843.990000000002</v>
      </c>
      <c r="F93" s="3">
        <f t="shared" si="2"/>
        <v>1.1139992573339086E-3</v>
      </c>
      <c r="G93" s="3">
        <f t="shared" si="2"/>
        <v>7.9715010310710266E-3</v>
      </c>
      <c r="H93" s="4">
        <f t="shared" si="3"/>
        <v>-1.0706485993358994E-2</v>
      </c>
    </row>
    <row r="94" spans="2:8" x14ac:dyDescent="0.3">
      <c r="B94" s="1" t="s">
        <v>166</v>
      </c>
      <c r="C94" s="1">
        <v>26.93</v>
      </c>
      <c r="D94" s="1">
        <v>16710.78</v>
      </c>
      <c r="F94" s="3">
        <f t="shared" si="2"/>
        <v>-2.2504537205081721E-2</v>
      </c>
      <c r="G94" s="3">
        <f t="shared" si="2"/>
        <v>-1.0706485993358994E-2</v>
      </c>
      <c r="H94" s="4">
        <f t="shared" si="3"/>
        <v>6.7695590369560854E-3</v>
      </c>
    </row>
    <row r="95" spans="2:8" x14ac:dyDescent="0.3">
      <c r="B95" s="1" t="s">
        <v>167</v>
      </c>
      <c r="C95" s="1">
        <v>27.55</v>
      </c>
      <c r="D95" s="1">
        <v>16891.63</v>
      </c>
      <c r="F95" s="3">
        <f t="shared" si="2"/>
        <v>4.3747721472839896E-3</v>
      </c>
      <c r="G95" s="3">
        <f t="shared" si="2"/>
        <v>6.7695590369560854E-3</v>
      </c>
      <c r="H95" s="4">
        <f t="shared" si="3"/>
        <v>2.4980542655264726E-2</v>
      </c>
    </row>
    <row r="96" spans="2:8" x14ac:dyDescent="0.3">
      <c r="B96" s="1" t="s">
        <v>168</v>
      </c>
      <c r="C96" s="1">
        <v>27.43</v>
      </c>
      <c r="D96" s="1">
        <v>16778.05</v>
      </c>
      <c r="F96" s="3">
        <f t="shared" si="2"/>
        <v>5.49853372434006E-3</v>
      </c>
      <c r="G96" s="3">
        <f t="shared" si="2"/>
        <v>2.4980542655264726E-2</v>
      </c>
      <c r="H96" s="4">
        <f t="shared" si="3"/>
        <v>3.6223042711063247E-3</v>
      </c>
    </row>
    <row r="97" spans="2:8" x14ac:dyDescent="0.3">
      <c r="B97" s="1" t="s">
        <v>169</v>
      </c>
      <c r="C97" s="1">
        <v>27.28</v>
      </c>
      <c r="D97" s="1">
        <v>16369.14</v>
      </c>
      <c r="F97" s="3">
        <f t="shared" si="2"/>
        <v>7.0136581764488337E-3</v>
      </c>
      <c r="G97" s="3">
        <f t="shared" si="2"/>
        <v>3.6223042711063247E-3</v>
      </c>
      <c r="H97" s="4">
        <f t="shared" si="3"/>
        <v>-2.1802156465498213E-2</v>
      </c>
    </row>
    <row r="98" spans="2:8" x14ac:dyDescent="0.3">
      <c r="B98" s="1" t="s">
        <v>170</v>
      </c>
      <c r="C98" s="1">
        <v>27.09</v>
      </c>
      <c r="D98" s="1">
        <v>16310.06</v>
      </c>
      <c r="F98" s="3">
        <f t="shared" si="2"/>
        <v>-1.2755102040816424E-2</v>
      </c>
      <c r="G98" s="3">
        <f t="shared" si="2"/>
        <v>-2.1802156465498213E-2</v>
      </c>
      <c r="H98" s="4">
        <f t="shared" si="3"/>
        <v>8.7861106607067807E-3</v>
      </c>
    </row>
    <row r="99" spans="2:8" x14ac:dyDescent="0.3">
      <c r="B99" s="1" t="s">
        <v>171</v>
      </c>
      <c r="C99" s="1">
        <v>27.44</v>
      </c>
      <c r="D99" s="1">
        <v>16673.580000000002</v>
      </c>
      <c r="F99" s="3">
        <f t="shared" si="2"/>
        <v>6.2339567290063957E-3</v>
      </c>
      <c r="G99" s="3">
        <f t="shared" si="2"/>
        <v>8.7861106607067807E-3</v>
      </c>
      <c r="H99" s="4">
        <f t="shared" si="3"/>
        <v>-1.5756602766873629E-2</v>
      </c>
    </row>
    <row r="100" spans="2:8" x14ac:dyDescent="0.3">
      <c r="B100" s="1" t="s">
        <v>172</v>
      </c>
      <c r="C100" s="1">
        <v>27.27</v>
      </c>
      <c r="D100" s="1">
        <v>16528.36</v>
      </c>
      <c r="F100" s="3">
        <f t="shared" si="2"/>
        <v>-1.9064748201438886E-2</v>
      </c>
      <c r="G100" s="3">
        <f t="shared" si="2"/>
        <v>-1.5756602766873629E-2</v>
      </c>
      <c r="H100" s="4">
        <f t="shared" si="3"/>
        <v>-1.2052714964204458E-2</v>
      </c>
    </row>
    <row r="101" spans="2:8" x14ac:dyDescent="0.3">
      <c r="B101" s="1" t="s">
        <v>173</v>
      </c>
      <c r="C101" s="1">
        <v>27.8</v>
      </c>
      <c r="D101" s="1">
        <v>16792.96</v>
      </c>
      <c r="F101" s="3">
        <f t="shared" si="2"/>
        <v>-3.5958288385462556E-4</v>
      </c>
      <c r="G101" s="3">
        <f t="shared" si="2"/>
        <v>-1.2052714964204458E-2</v>
      </c>
      <c r="H101" s="4">
        <f t="shared" si="3"/>
        <v>0</v>
      </c>
    </row>
    <row r="102" spans="2:8" x14ac:dyDescent="0.3">
      <c r="B102" s="1" t="s">
        <v>174</v>
      </c>
      <c r="C102" s="1">
        <v>27.81</v>
      </c>
      <c r="D102" s="1">
        <v>16997.830000000002</v>
      </c>
      <c r="F102" s="3">
        <f t="shared" si="2"/>
        <v>0</v>
      </c>
      <c r="G102" s="3">
        <f t="shared" si="2"/>
        <v>0</v>
      </c>
      <c r="H102" s="4">
        <f t="shared" si="3"/>
        <v>1.6582506810673969E-3</v>
      </c>
    </row>
    <row r="103" spans="2:8" x14ac:dyDescent="0.3">
      <c r="B103" s="1" t="s">
        <v>175</v>
      </c>
      <c r="C103" s="1">
        <v>27.81</v>
      </c>
      <c r="D103" s="1">
        <v>16997.830000000002</v>
      </c>
      <c r="F103" s="3">
        <f t="shared" si="2"/>
        <v>-2.7282266526757692E-2</v>
      </c>
      <c r="G103" s="3">
        <f t="shared" si="2"/>
        <v>1.6582506810673969E-3</v>
      </c>
      <c r="H103" s="4">
        <f t="shared" si="3"/>
        <v>1.060890745642884E-2</v>
      </c>
    </row>
    <row r="104" spans="2:8" x14ac:dyDescent="0.3">
      <c r="B104" t="s">
        <v>176</v>
      </c>
      <c r="C104">
        <v>28.59</v>
      </c>
      <c r="D104">
        <v>16969.689999999999</v>
      </c>
      <c r="F104" s="3">
        <f t="shared" si="2"/>
        <v>6.6901408450703581E-3</v>
      </c>
      <c r="G104" s="3">
        <f t="shared" si="2"/>
        <v>1.060890745642884E-2</v>
      </c>
      <c r="H104" s="4">
        <f t="shared" si="3"/>
        <v>-2.7327707437541093E-4</v>
      </c>
    </row>
    <row r="105" spans="2:8" x14ac:dyDescent="0.3">
      <c r="B105" t="s">
        <v>177</v>
      </c>
      <c r="C105">
        <v>28.4</v>
      </c>
      <c r="D105">
        <v>16791.55</v>
      </c>
      <c r="F105" s="3">
        <f t="shared" si="2"/>
        <v>-1.7574692442882123E-3</v>
      </c>
      <c r="G105" s="3">
        <f t="shared" si="2"/>
        <v>-2.7327707437541093E-4</v>
      </c>
      <c r="H105" s="4">
        <f t="shared" si="3"/>
        <v>3.1247349768450672E-3</v>
      </c>
    </row>
    <row r="106" spans="2:8" x14ac:dyDescent="0.3">
      <c r="B106" t="s">
        <v>178</v>
      </c>
      <c r="C106">
        <v>28.45</v>
      </c>
      <c r="D106">
        <v>16796.14</v>
      </c>
      <c r="F106" s="3">
        <f t="shared" si="2"/>
        <v>1.0298295454545414E-2</v>
      </c>
      <c r="G106" s="3">
        <f t="shared" si="2"/>
        <v>3.1247349768450672E-3</v>
      </c>
      <c r="H106" s="4">
        <f t="shared" si="3"/>
        <v>7.0695308872459339E-3</v>
      </c>
    </row>
    <row r="107" spans="2:8" x14ac:dyDescent="0.3">
      <c r="B107" t="s">
        <v>179</v>
      </c>
      <c r="C107">
        <v>28.16</v>
      </c>
      <c r="D107">
        <v>16743.82</v>
      </c>
      <c r="F107" s="3">
        <f t="shared" si="2"/>
        <v>-2.8328611898016387E-3</v>
      </c>
      <c r="G107" s="3">
        <f t="shared" si="2"/>
        <v>7.0695308872459339E-3</v>
      </c>
      <c r="H107" s="4">
        <f t="shared" si="3"/>
        <v>2.4012081488457016E-2</v>
      </c>
    </row>
    <row r="108" spans="2:8" x14ac:dyDescent="0.3">
      <c r="B108" t="s">
        <v>180</v>
      </c>
      <c r="C108">
        <v>28.24</v>
      </c>
      <c r="D108">
        <v>16626.28</v>
      </c>
      <c r="F108" s="3">
        <f t="shared" si="2"/>
        <v>-1.1204481792717047E-2</v>
      </c>
      <c r="G108" s="3">
        <f t="shared" si="2"/>
        <v>2.4012081488457016E-2</v>
      </c>
      <c r="H108" s="4">
        <f t="shared" si="3"/>
        <v>6.6070091209831094E-3</v>
      </c>
    </row>
    <row r="109" spans="2:8" x14ac:dyDescent="0.3">
      <c r="B109" t="s">
        <v>181</v>
      </c>
      <c r="C109">
        <v>28.56</v>
      </c>
      <c r="D109">
        <v>16236.41</v>
      </c>
      <c r="F109" s="3">
        <f t="shared" si="2"/>
        <v>1.6731933072267724E-2</v>
      </c>
      <c r="G109" s="3">
        <f t="shared" si="2"/>
        <v>6.6070091209831094E-3</v>
      </c>
      <c r="H109" s="4">
        <f t="shared" si="3"/>
        <v>1.954856299115848E-3</v>
      </c>
    </row>
    <row r="110" spans="2:8" x14ac:dyDescent="0.3">
      <c r="B110" t="s">
        <v>182</v>
      </c>
      <c r="C110">
        <v>28.09</v>
      </c>
      <c r="D110">
        <v>16129.84</v>
      </c>
      <c r="F110" s="3">
        <f t="shared" si="2"/>
        <v>-2.6343154246100564E-2</v>
      </c>
      <c r="G110" s="3">
        <f t="shared" si="2"/>
        <v>1.954856299115848E-3</v>
      </c>
      <c r="H110" s="4">
        <f t="shared" si="3"/>
        <v>-2.7572617779826225E-2</v>
      </c>
    </row>
    <row r="111" spans="2:8" x14ac:dyDescent="0.3">
      <c r="B111" t="s">
        <v>183</v>
      </c>
      <c r="C111">
        <v>28.85</v>
      </c>
      <c r="D111">
        <v>16098.37</v>
      </c>
      <c r="F111" s="3">
        <f t="shared" si="2"/>
        <v>-1.7370572207084378E-2</v>
      </c>
      <c r="G111" s="3">
        <f t="shared" si="2"/>
        <v>-2.7572617779826225E-2</v>
      </c>
      <c r="H111" s="4">
        <f t="shared" si="3"/>
        <v>-1.7334387535718698E-2</v>
      </c>
    </row>
    <row r="112" spans="2:8" x14ac:dyDescent="0.3">
      <c r="B112" t="s">
        <v>184</v>
      </c>
      <c r="C112">
        <v>29.36</v>
      </c>
      <c r="D112">
        <v>16554.830000000002</v>
      </c>
      <c r="F112" s="3">
        <f t="shared" si="2"/>
        <v>1.2064805239572429E-2</v>
      </c>
      <c r="G112" s="3">
        <f t="shared" si="2"/>
        <v>-1.7334387535718698E-2</v>
      </c>
      <c r="H112" s="4">
        <f t="shared" si="3"/>
        <v>1.96227721477924E-2</v>
      </c>
    </row>
    <row r="113" spans="2:8" x14ac:dyDescent="0.3">
      <c r="B113" t="s">
        <v>185</v>
      </c>
      <c r="C113">
        <v>29.01</v>
      </c>
      <c r="D113">
        <v>16846.86</v>
      </c>
      <c r="F113" s="3">
        <f t="shared" si="2"/>
        <v>7.9916608756080976E-3</v>
      </c>
      <c r="G113" s="3">
        <f t="shared" si="2"/>
        <v>1.96227721477924E-2</v>
      </c>
      <c r="H113" s="4">
        <f t="shared" si="3"/>
        <v>-2.0184415475054562E-2</v>
      </c>
    </row>
    <row r="114" spans="2:8" x14ac:dyDescent="0.3">
      <c r="B114" t="s">
        <v>186</v>
      </c>
      <c r="C114">
        <v>28.78</v>
      </c>
      <c r="D114">
        <v>16522.64</v>
      </c>
      <c r="F114" s="3">
        <f t="shared" si="2"/>
        <v>-5.5286800276433956E-3</v>
      </c>
      <c r="G114" s="3">
        <f t="shared" si="2"/>
        <v>-2.0184415475054562E-2</v>
      </c>
      <c r="H114" s="4">
        <f t="shared" si="3"/>
        <v>9.9418997772655615E-3</v>
      </c>
    </row>
    <row r="115" spans="2:8" x14ac:dyDescent="0.3">
      <c r="B115" t="s">
        <v>187</v>
      </c>
      <c r="C115">
        <v>28.94</v>
      </c>
      <c r="D115">
        <v>16863.009999999998</v>
      </c>
      <c r="F115" s="3">
        <f t="shared" si="2"/>
        <v>-1.0355540214013192E-3</v>
      </c>
      <c r="G115" s="3">
        <f t="shared" si="2"/>
        <v>9.9418997772655615E-3</v>
      </c>
      <c r="H115" s="4">
        <f t="shared" si="3"/>
        <v>2.8995630885608747E-4</v>
      </c>
    </row>
    <row r="116" spans="2:8" x14ac:dyDescent="0.3">
      <c r="B116" t="s">
        <v>188</v>
      </c>
      <c r="C116">
        <v>28.97</v>
      </c>
      <c r="D116">
        <v>16697.009999999998</v>
      </c>
      <c r="F116" s="3">
        <f t="shared" si="2"/>
        <v>1.9711369236184328E-2</v>
      </c>
      <c r="G116" s="3">
        <f t="shared" si="2"/>
        <v>2.8995630885608747E-4</v>
      </c>
      <c r="H116" s="4">
        <f t="shared" si="3"/>
        <v>-5.1553549834403301E-3</v>
      </c>
    </row>
    <row r="117" spans="2:8" x14ac:dyDescent="0.3">
      <c r="B117" t="s">
        <v>189</v>
      </c>
      <c r="C117">
        <v>28.41</v>
      </c>
      <c r="D117">
        <v>16692.169999999998</v>
      </c>
      <c r="F117" s="3">
        <f t="shared" si="2"/>
        <v>-1.2513034410844615E-2</v>
      </c>
      <c r="G117" s="3">
        <f t="shared" si="2"/>
        <v>-5.1553549834403301E-3</v>
      </c>
      <c r="H117" s="4">
        <f t="shared" si="3"/>
        <v>-1.5905601770861422E-3</v>
      </c>
    </row>
    <row r="118" spans="2:8" x14ac:dyDescent="0.3">
      <c r="B118" t="s">
        <v>190</v>
      </c>
      <c r="C118">
        <v>28.77</v>
      </c>
      <c r="D118">
        <v>16778.669999999998</v>
      </c>
      <c r="F118" s="3">
        <f t="shared" si="2"/>
        <v>1.7409470752089984E-3</v>
      </c>
      <c r="G118" s="3">
        <f t="shared" si="2"/>
        <v>-1.5905601770861422E-3</v>
      </c>
      <c r="H118" s="4">
        <f t="shared" si="3"/>
        <v>2.4803415927874273E-3</v>
      </c>
    </row>
    <row r="119" spans="2:8" x14ac:dyDescent="0.3">
      <c r="B119" t="s">
        <v>191</v>
      </c>
      <c r="C119">
        <v>28.72</v>
      </c>
      <c r="D119">
        <v>16805.400000000001</v>
      </c>
      <c r="F119" s="3">
        <f t="shared" si="2"/>
        <v>-1.3908205841447474E-3</v>
      </c>
      <c r="G119" s="3">
        <f t="shared" si="2"/>
        <v>2.4803415927874273E-3</v>
      </c>
      <c r="H119" s="4">
        <f t="shared" si="3"/>
        <v>5.4006982224175104E-3</v>
      </c>
    </row>
    <row r="120" spans="2:8" x14ac:dyDescent="0.3">
      <c r="B120" t="s">
        <v>192</v>
      </c>
      <c r="C120">
        <v>28.76</v>
      </c>
      <c r="D120">
        <v>16763.82</v>
      </c>
      <c r="F120" s="3">
        <f t="shared" si="2"/>
        <v>1.9496632399858216E-2</v>
      </c>
      <c r="G120" s="3">
        <f t="shared" si="2"/>
        <v>5.4006982224175104E-3</v>
      </c>
      <c r="H120" s="4">
        <f t="shared" si="3"/>
        <v>-5.3070114474192964E-3</v>
      </c>
    </row>
    <row r="121" spans="2:8" x14ac:dyDescent="0.3">
      <c r="B121" t="s">
        <v>193</v>
      </c>
      <c r="C121">
        <v>28.21</v>
      </c>
      <c r="D121">
        <v>16673.77</v>
      </c>
      <c r="F121" s="3">
        <f t="shared" si="2"/>
        <v>1.9147398843930574E-2</v>
      </c>
      <c r="G121" s="3">
        <f t="shared" si="2"/>
        <v>-5.3070114474192964E-3</v>
      </c>
      <c r="H121" s="4">
        <f t="shared" si="3"/>
        <v>8.442501727010665E-4</v>
      </c>
    </row>
    <row r="122" spans="2:8" x14ac:dyDescent="0.3">
      <c r="B122" t="s">
        <v>194</v>
      </c>
      <c r="C122">
        <v>27.68</v>
      </c>
      <c r="D122">
        <v>16762.73</v>
      </c>
      <c r="F122" s="3">
        <f t="shared" si="2"/>
        <v>-5.0323508267433592E-3</v>
      </c>
      <c r="G122" s="3">
        <f t="shared" si="2"/>
        <v>8.442501727010665E-4</v>
      </c>
      <c r="H122" s="4">
        <f t="shared" si="3"/>
        <v>-2.9129300039529848E-3</v>
      </c>
    </row>
    <row r="123" spans="2:8" x14ac:dyDescent="0.3">
      <c r="B123" t="s">
        <v>195</v>
      </c>
      <c r="C123">
        <v>27.82</v>
      </c>
      <c r="D123">
        <v>16748.59</v>
      </c>
      <c r="F123" s="3">
        <f t="shared" si="2"/>
        <v>8.3363537513592156E-3</v>
      </c>
      <c r="G123" s="3">
        <f t="shared" si="2"/>
        <v>-2.9129300039529848E-3</v>
      </c>
      <c r="H123" s="4">
        <f t="shared" si="3"/>
        <v>1.6313637130934477E-2</v>
      </c>
    </row>
    <row r="124" spans="2:8" x14ac:dyDescent="0.3">
      <c r="B124" t="s">
        <v>196</v>
      </c>
      <c r="C124">
        <v>27.59</v>
      </c>
      <c r="D124">
        <v>16797.52</v>
      </c>
      <c r="F124" s="3">
        <f t="shared" si="2"/>
        <v>-8.6237872799137527E-3</v>
      </c>
      <c r="G124" s="3">
        <f t="shared" si="2"/>
        <v>1.6313637130934477E-2</v>
      </c>
      <c r="H124" s="4">
        <f t="shared" si="3"/>
        <v>-1.1548950421625515E-2</v>
      </c>
    </row>
    <row r="125" spans="2:8" x14ac:dyDescent="0.3">
      <c r="B125" t="s">
        <v>197</v>
      </c>
      <c r="C125">
        <v>27.83</v>
      </c>
      <c r="D125">
        <v>16527.89</v>
      </c>
      <c r="F125" s="3">
        <f t="shared" si="2"/>
        <v>-1.0664770707429772E-2</v>
      </c>
      <c r="G125" s="3">
        <f t="shared" si="2"/>
        <v>-1.1548950421625515E-2</v>
      </c>
      <c r="H125" s="4">
        <f t="shared" si="3"/>
        <v>2.8311308779974231E-2</v>
      </c>
    </row>
    <row r="126" spans="2:8" x14ac:dyDescent="0.3">
      <c r="B126" t="s">
        <v>198</v>
      </c>
      <c r="C126">
        <v>28.13</v>
      </c>
      <c r="D126">
        <v>16721</v>
      </c>
      <c r="F126" s="3">
        <f t="shared" si="2"/>
        <v>-6.0070671378092966E-3</v>
      </c>
      <c r="G126" s="3">
        <f t="shared" si="2"/>
        <v>2.8311308779974231E-2</v>
      </c>
      <c r="H126" s="4">
        <f t="shared" si="3"/>
        <v>1.2091087102384046E-2</v>
      </c>
    </row>
    <row r="127" spans="2:8" x14ac:dyDescent="0.3">
      <c r="B127" t="s">
        <v>199</v>
      </c>
      <c r="C127">
        <v>28.3</v>
      </c>
      <c r="D127">
        <v>16260.64</v>
      </c>
      <c r="F127" s="3">
        <f t="shared" si="2"/>
        <v>9.6325365679628128E-3</v>
      </c>
      <c r="G127" s="3">
        <f t="shared" si="2"/>
        <v>1.2091087102384046E-2</v>
      </c>
      <c r="H127" s="4">
        <f t="shared" si="3"/>
        <v>4.0827511505452163E-2</v>
      </c>
    </row>
    <row r="128" spans="2:8" x14ac:dyDescent="0.3">
      <c r="B128" t="s">
        <v>200</v>
      </c>
      <c r="C128">
        <v>28.03</v>
      </c>
      <c r="D128">
        <v>16066.38</v>
      </c>
      <c r="F128" s="3">
        <f t="shared" si="2"/>
        <v>3.2792925571112796E-2</v>
      </c>
      <c r="G128" s="3">
        <f t="shared" si="2"/>
        <v>4.0827511505452163E-2</v>
      </c>
      <c r="H128" s="4">
        <f t="shared" si="3"/>
        <v>8.0200780741956912E-4</v>
      </c>
    </row>
    <row r="129" spans="2:8" x14ac:dyDescent="0.3">
      <c r="B129" t="s">
        <v>201</v>
      </c>
      <c r="C129">
        <v>27.14</v>
      </c>
      <c r="D129">
        <v>15436.16</v>
      </c>
      <c r="F129" s="3">
        <f t="shared" si="2"/>
        <v>1.5338570894126491E-2</v>
      </c>
      <c r="G129" s="3">
        <f t="shared" si="2"/>
        <v>8.0200780741956912E-4</v>
      </c>
      <c r="H129" s="4">
        <f t="shared" si="3"/>
        <v>-2.2583421207389431E-2</v>
      </c>
    </row>
    <row r="130" spans="2:8" x14ac:dyDescent="0.3">
      <c r="B130" t="s">
        <v>202</v>
      </c>
      <c r="C130">
        <v>26.73</v>
      </c>
      <c r="D130">
        <v>15423.79</v>
      </c>
      <c r="F130" s="3">
        <f t="shared" si="2"/>
        <v>-6.3197026022304703E-3</v>
      </c>
      <c r="G130" s="3">
        <f t="shared" si="2"/>
        <v>-2.2583421207389431E-2</v>
      </c>
      <c r="H130" s="4">
        <f t="shared" si="3"/>
        <v>-1.4498220431655384E-2</v>
      </c>
    </row>
    <row r="131" spans="2:8" x14ac:dyDescent="0.3">
      <c r="B131" t="s">
        <v>203</v>
      </c>
      <c r="C131">
        <v>26.9</v>
      </c>
      <c r="D131">
        <v>15780.16</v>
      </c>
      <c r="F131" s="3">
        <f t="shared" si="2"/>
        <v>-4.4411547002221052E-3</v>
      </c>
      <c r="G131" s="3">
        <f t="shared" si="2"/>
        <v>-1.4498220431655384E-2</v>
      </c>
      <c r="H131" s="4">
        <f t="shared" si="3"/>
        <v>-1.739530111476717E-2</v>
      </c>
    </row>
    <row r="132" spans="2:8" x14ac:dyDescent="0.3">
      <c r="B132" t="s">
        <v>204</v>
      </c>
      <c r="C132">
        <v>27.02</v>
      </c>
      <c r="D132">
        <v>16012.31</v>
      </c>
      <c r="F132" s="3">
        <f t="shared" ref="F132:G195" si="4">+C132/C133-1</f>
        <v>-3.6995930447658587E-4</v>
      </c>
      <c r="G132" s="3">
        <f t="shared" si="4"/>
        <v>-1.739530111476717E-2</v>
      </c>
      <c r="H132" s="4">
        <f t="shared" ref="H132:H195" si="5">+G133</f>
        <v>6.0502118191505527E-3</v>
      </c>
    </row>
    <row r="133" spans="2:8" x14ac:dyDescent="0.3">
      <c r="B133" t="s">
        <v>205</v>
      </c>
      <c r="C133">
        <v>27.03</v>
      </c>
      <c r="D133">
        <v>16295.78</v>
      </c>
      <c r="F133" s="3">
        <f t="shared" si="4"/>
        <v>1.1111111111110628E-3</v>
      </c>
      <c r="G133" s="3">
        <f t="shared" si="4"/>
        <v>6.0502118191505527E-3</v>
      </c>
      <c r="H133" s="4">
        <f t="shared" si="5"/>
        <v>1.5730300440272904E-2</v>
      </c>
    </row>
    <row r="134" spans="2:8" x14ac:dyDescent="0.3">
      <c r="B134" t="s">
        <v>206</v>
      </c>
      <c r="C134">
        <v>27</v>
      </c>
      <c r="D134">
        <v>16197.78</v>
      </c>
      <c r="F134" s="3">
        <f t="shared" si="4"/>
        <v>5.2122114668653463E-3</v>
      </c>
      <c r="G134" s="3">
        <f t="shared" si="4"/>
        <v>1.5730300440272904E-2</v>
      </c>
      <c r="H134" s="4">
        <f t="shared" si="5"/>
        <v>2.21329579876961E-2</v>
      </c>
    </row>
    <row r="135" spans="2:8" x14ac:dyDescent="0.3">
      <c r="B135" t="s">
        <v>207</v>
      </c>
      <c r="C135">
        <v>26.86</v>
      </c>
      <c r="D135">
        <v>15946.93</v>
      </c>
      <c r="F135" s="3">
        <f t="shared" si="4"/>
        <v>1.35849056603774E-2</v>
      </c>
      <c r="G135" s="3">
        <f t="shared" si="4"/>
        <v>2.21329579876961E-2</v>
      </c>
      <c r="H135" s="4">
        <f t="shared" si="5"/>
        <v>3.297496355168783E-2</v>
      </c>
    </row>
    <row r="136" spans="2:8" x14ac:dyDescent="0.3">
      <c r="B136" t="s">
        <v>208</v>
      </c>
      <c r="C136">
        <v>26.5</v>
      </c>
      <c r="D136">
        <v>15601.62</v>
      </c>
      <c r="F136" s="3">
        <f t="shared" si="4"/>
        <v>3.1529778123783547E-2</v>
      </c>
      <c r="G136" s="3">
        <f t="shared" si="4"/>
        <v>3.297496355168783E-2</v>
      </c>
      <c r="H136" s="4">
        <f t="shared" si="5"/>
        <v>-3.9445274395963792E-2</v>
      </c>
    </row>
    <row r="137" spans="2:8" x14ac:dyDescent="0.3">
      <c r="B137" t="s">
        <v>209</v>
      </c>
      <c r="C137">
        <v>25.69</v>
      </c>
      <c r="D137">
        <v>15103.58</v>
      </c>
      <c r="F137" s="3">
        <f t="shared" si="4"/>
        <v>9.4302554027505536E-3</v>
      </c>
      <c r="G137" s="3">
        <f t="shared" si="4"/>
        <v>-3.9445274395963792E-2</v>
      </c>
      <c r="H137" s="4">
        <f t="shared" si="5"/>
        <v>-0.12481012925960289</v>
      </c>
    </row>
    <row r="138" spans="2:8" x14ac:dyDescent="0.3">
      <c r="B138" t="s">
        <v>210</v>
      </c>
      <c r="C138">
        <v>25.45</v>
      </c>
      <c r="D138">
        <v>15723.81</v>
      </c>
      <c r="F138" s="3">
        <f t="shared" si="4"/>
        <v>-5.1788375558867394E-2</v>
      </c>
      <c r="G138" s="3">
        <f t="shared" si="4"/>
        <v>-0.12481012925960289</v>
      </c>
      <c r="H138" s="4">
        <f t="shared" si="5"/>
        <v>3.7111930946062577E-2</v>
      </c>
    </row>
    <row r="139" spans="2:8" x14ac:dyDescent="0.3">
      <c r="B139" t="s">
        <v>211</v>
      </c>
      <c r="C139">
        <v>26.84</v>
      </c>
      <c r="D139">
        <v>17966.169999999998</v>
      </c>
      <c r="F139" s="3">
        <f t="shared" si="4"/>
        <v>1.5512674990540987E-2</v>
      </c>
      <c r="G139" s="3">
        <f t="shared" si="4"/>
        <v>3.7111930946062577E-2</v>
      </c>
      <c r="H139" s="4">
        <f t="shared" si="5"/>
        <v>-6.1900606786576828E-3</v>
      </c>
    </row>
    <row r="140" spans="2:8" x14ac:dyDescent="0.3">
      <c r="B140" t="s">
        <v>212</v>
      </c>
      <c r="C140">
        <v>26.43</v>
      </c>
      <c r="D140">
        <v>17323.27</v>
      </c>
      <c r="F140" s="3">
        <f t="shared" si="4"/>
        <v>-4.5197740112994378E-3</v>
      </c>
      <c r="G140" s="3">
        <f t="shared" si="4"/>
        <v>-6.1900606786576828E-3</v>
      </c>
      <c r="H140" s="4">
        <f t="shared" si="5"/>
        <v>4.478648337938429E-3</v>
      </c>
    </row>
    <row r="141" spans="2:8" x14ac:dyDescent="0.3">
      <c r="B141" t="s">
        <v>213</v>
      </c>
      <c r="C141">
        <v>26.55</v>
      </c>
      <c r="D141">
        <v>17431.169999999998</v>
      </c>
      <c r="F141" s="3">
        <f t="shared" si="4"/>
        <v>1.297214803510105E-2</v>
      </c>
      <c r="G141" s="3">
        <f t="shared" si="4"/>
        <v>4.478648337938429E-3</v>
      </c>
      <c r="H141" s="4">
        <f t="shared" si="5"/>
        <v>2.5418225415980045E-2</v>
      </c>
    </row>
    <row r="142" spans="2:8" x14ac:dyDescent="0.3">
      <c r="B142" t="s">
        <v>214</v>
      </c>
      <c r="C142">
        <v>26.21</v>
      </c>
      <c r="D142">
        <v>17353.45</v>
      </c>
      <c r="F142" s="3">
        <f t="shared" si="4"/>
        <v>3.3517350157728831E-2</v>
      </c>
      <c r="G142" s="3">
        <f t="shared" si="4"/>
        <v>2.5418225415980045E-2</v>
      </c>
      <c r="H142" s="4">
        <f t="shared" si="5"/>
        <v>3.4943339917685501E-2</v>
      </c>
    </row>
    <row r="143" spans="2:8" x14ac:dyDescent="0.3">
      <c r="B143" t="s">
        <v>215</v>
      </c>
      <c r="C143">
        <v>25.36</v>
      </c>
      <c r="D143">
        <v>16923.29</v>
      </c>
      <c r="F143" s="3">
        <f t="shared" si="4"/>
        <v>-1.9334880123743181E-2</v>
      </c>
      <c r="G143" s="3">
        <f t="shared" si="4"/>
        <v>3.4943339917685501E-2</v>
      </c>
      <c r="H143" s="4">
        <f t="shared" si="5"/>
        <v>-9.8141149584262122E-3</v>
      </c>
    </row>
    <row r="144" spans="2:8" x14ac:dyDescent="0.3">
      <c r="B144" t="s">
        <v>216</v>
      </c>
      <c r="C144">
        <v>25.86</v>
      </c>
      <c r="D144">
        <v>16351.9</v>
      </c>
      <c r="F144" s="3">
        <f t="shared" si="4"/>
        <v>-1.2600229095074522E-2</v>
      </c>
      <c r="G144" s="3">
        <f t="shared" si="4"/>
        <v>-9.8141149584262122E-3</v>
      </c>
      <c r="H144" s="4">
        <f t="shared" si="5"/>
        <v>1.4910870948016131E-2</v>
      </c>
    </row>
    <row r="145" spans="2:8" x14ac:dyDescent="0.3">
      <c r="B145" t="s">
        <v>217</v>
      </c>
      <c r="C145">
        <v>26.19</v>
      </c>
      <c r="D145">
        <v>16513.97</v>
      </c>
      <c r="F145" s="3">
        <f t="shared" si="4"/>
        <v>9.637625289128815E-3</v>
      </c>
      <c r="G145" s="3">
        <f t="shared" si="4"/>
        <v>1.4910870948016131E-2</v>
      </c>
      <c r="H145" s="4">
        <f t="shared" si="5"/>
        <v>-2.1087880003874293E-2</v>
      </c>
    </row>
    <row r="146" spans="2:8" x14ac:dyDescent="0.3">
      <c r="B146" t="s">
        <v>218</v>
      </c>
      <c r="C146">
        <v>25.94</v>
      </c>
      <c r="D146">
        <v>16271.35</v>
      </c>
      <c r="F146" s="3">
        <f t="shared" si="4"/>
        <v>-2.3076923076922329E-3</v>
      </c>
      <c r="G146" s="3">
        <f t="shared" si="4"/>
        <v>-2.1087880003874293E-2</v>
      </c>
      <c r="H146" s="4">
        <f t="shared" si="5"/>
        <v>-2.9105452285492661E-2</v>
      </c>
    </row>
    <row r="147" spans="2:8" x14ac:dyDescent="0.3">
      <c r="B147" t="s">
        <v>219</v>
      </c>
      <c r="C147">
        <v>26</v>
      </c>
      <c r="D147">
        <v>16621.87</v>
      </c>
      <c r="F147" s="3">
        <f t="shared" si="4"/>
        <v>-3.1657355679702071E-2</v>
      </c>
      <c r="G147" s="3">
        <f t="shared" si="4"/>
        <v>-2.9105452285492661E-2</v>
      </c>
      <c r="H147" s="4">
        <f t="shared" si="5"/>
        <v>-3.6237578727170039E-2</v>
      </c>
    </row>
    <row r="148" spans="2:8" x14ac:dyDescent="0.3">
      <c r="B148" t="s">
        <v>220</v>
      </c>
      <c r="C148">
        <v>26.85</v>
      </c>
      <c r="D148">
        <v>17120.16</v>
      </c>
      <c r="F148" s="3">
        <f t="shared" si="4"/>
        <v>-1.4317180616740033E-2</v>
      </c>
      <c r="G148" s="3">
        <f t="shared" si="4"/>
        <v>-3.6237578727170039E-2</v>
      </c>
      <c r="H148" s="4">
        <f t="shared" si="5"/>
        <v>-8.1419565933543714E-3</v>
      </c>
    </row>
    <row r="149" spans="2:8" x14ac:dyDescent="0.3">
      <c r="B149" t="s">
        <v>221</v>
      </c>
      <c r="C149">
        <v>27.24</v>
      </c>
      <c r="D149">
        <v>17763.88</v>
      </c>
      <c r="F149" s="3">
        <f t="shared" si="4"/>
        <v>-1.8321729571272316E-3</v>
      </c>
      <c r="G149" s="3">
        <f t="shared" si="4"/>
        <v>-8.1419565933543714E-3</v>
      </c>
      <c r="H149" s="4">
        <f t="shared" si="5"/>
        <v>-3.6599836777746475E-3</v>
      </c>
    </row>
    <row r="150" spans="2:8" x14ac:dyDescent="0.3">
      <c r="B150" t="s">
        <v>222</v>
      </c>
      <c r="C150">
        <v>27.29</v>
      </c>
      <c r="D150">
        <v>17909.7</v>
      </c>
      <c r="F150" s="3">
        <f t="shared" si="4"/>
        <v>0</v>
      </c>
      <c r="G150" s="3">
        <f t="shared" si="4"/>
        <v>-3.6599836777746475E-3</v>
      </c>
      <c r="H150" s="4">
        <f t="shared" si="5"/>
        <v>1.9885957446808655E-2</v>
      </c>
    </row>
    <row r="151" spans="2:8" x14ac:dyDescent="0.3">
      <c r="B151" t="s">
        <v>223</v>
      </c>
      <c r="C151">
        <v>27.29</v>
      </c>
      <c r="D151">
        <v>17975.490000000002</v>
      </c>
      <c r="F151" s="3">
        <f t="shared" si="4"/>
        <v>2.363090772693166E-2</v>
      </c>
      <c r="G151" s="3">
        <f t="shared" si="4"/>
        <v>1.9885957446808655E-2</v>
      </c>
      <c r="H151" s="4">
        <f t="shared" si="5"/>
        <v>7.4255119579265116E-3</v>
      </c>
    </row>
    <row r="152" spans="2:8" x14ac:dyDescent="0.3">
      <c r="B152" t="s">
        <v>224</v>
      </c>
      <c r="C152">
        <v>26.66</v>
      </c>
      <c r="D152">
        <v>17625</v>
      </c>
      <c r="F152" s="3">
        <f t="shared" si="4"/>
        <v>-3.3644859813084516E-3</v>
      </c>
      <c r="G152" s="3">
        <f t="shared" si="4"/>
        <v>7.4255119579265116E-3</v>
      </c>
      <c r="H152" s="4">
        <f t="shared" si="5"/>
        <v>-1.532084222138419E-2</v>
      </c>
    </row>
    <row r="153" spans="2:8" x14ac:dyDescent="0.3">
      <c r="B153" t="s">
        <v>225</v>
      </c>
      <c r="C153">
        <v>26.75</v>
      </c>
      <c r="D153">
        <v>17495.09</v>
      </c>
      <c r="F153" s="3">
        <f t="shared" si="4"/>
        <v>-1.6182420007355702E-2</v>
      </c>
      <c r="G153" s="3">
        <f t="shared" si="4"/>
        <v>-1.532084222138419E-2</v>
      </c>
      <c r="H153" s="4">
        <f t="shared" si="5"/>
        <v>-2.4451387777674194E-3</v>
      </c>
    </row>
    <row r="154" spans="2:8" x14ac:dyDescent="0.3">
      <c r="B154" t="s">
        <v>226</v>
      </c>
      <c r="C154">
        <v>27.19</v>
      </c>
      <c r="D154">
        <v>17767.3</v>
      </c>
      <c r="F154" s="3">
        <f t="shared" si="4"/>
        <v>7.7835433654558361E-3</v>
      </c>
      <c r="G154" s="3">
        <f t="shared" si="4"/>
        <v>-2.4451387777674194E-3</v>
      </c>
      <c r="H154" s="4">
        <f t="shared" si="5"/>
        <v>-1.1894425874814596E-2</v>
      </c>
    </row>
    <row r="155" spans="2:8" x14ac:dyDescent="0.3">
      <c r="B155" t="s">
        <v>227</v>
      </c>
      <c r="C155">
        <v>26.98</v>
      </c>
      <c r="D155">
        <v>17810.849999999999</v>
      </c>
      <c r="F155" s="3">
        <f t="shared" si="4"/>
        <v>1.6578749058025588E-2</v>
      </c>
      <c r="G155" s="3">
        <f t="shared" si="4"/>
        <v>-1.1894425874814596E-2</v>
      </c>
      <c r="H155" s="4">
        <f t="shared" si="5"/>
        <v>-1.4549476310699361E-2</v>
      </c>
    </row>
    <row r="156" spans="2:8" x14ac:dyDescent="0.3">
      <c r="B156" t="s">
        <v>228</v>
      </c>
      <c r="C156">
        <v>26.54</v>
      </c>
      <c r="D156">
        <v>18025.25</v>
      </c>
      <c r="F156" s="3">
        <f t="shared" si="4"/>
        <v>3.7693177534858791E-4</v>
      </c>
      <c r="G156" s="3">
        <f t="shared" si="4"/>
        <v>-1.4549476310699361E-2</v>
      </c>
      <c r="H156" s="4">
        <f t="shared" si="5"/>
        <v>5.7868244718231043E-3</v>
      </c>
    </row>
    <row r="157" spans="2:8" x14ac:dyDescent="0.3">
      <c r="B157" t="s">
        <v>229</v>
      </c>
      <c r="C157">
        <v>26.53</v>
      </c>
      <c r="D157">
        <v>18291.38</v>
      </c>
      <c r="F157" s="3">
        <f t="shared" si="4"/>
        <v>6.4491654021245903E-3</v>
      </c>
      <c r="G157" s="3">
        <f t="shared" si="4"/>
        <v>5.7868244718231043E-3</v>
      </c>
      <c r="H157" s="4">
        <f t="shared" si="5"/>
        <v>-1.6896379849062892E-3</v>
      </c>
    </row>
    <row r="158" spans="2:8" x14ac:dyDescent="0.3">
      <c r="B158" t="s">
        <v>230</v>
      </c>
      <c r="C158">
        <v>26.36</v>
      </c>
      <c r="D158">
        <v>18186.14</v>
      </c>
      <c r="F158" s="3">
        <f t="shared" si="4"/>
        <v>1.4236244709503687E-2</v>
      </c>
      <c r="G158" s="3">
        <f t="shared" si="4"/>
        <v>-1.6896379849062892E-3</v>
      </c>
      <c r="H158" s="4">
        <f t="shared" si="5"/>
        <v>8.5323153890981551E-4</v>
      </c>
    </row>
    <row r="159" spans="2:8" x14ac:dyDescent="0.3">
      <c r="B159" t="s">
        <v>231</v>
      </c>
      <c r="C159">
        <v>25.99</v>
      </c>
      <c r="D159">
        <v>18216.919999999998</v>
      </c>
      <c r="F159" s="3">
        <f t="shared" si="4"/>
        <v>6.9740410693528432E-3</v>
      </c>
      <c r="G159" s="3">
        <f t="shared" si="4"/>
        <v>8.5323153890981551E-4</v>
      </c>
      <c r="H159" s="4">
        <f t="shared" si="5"/>
        <v>1.6611958129956639E-2</v>
      </c>
    </row>
    <row r="160" spans="2:8" x14ac:dyDescent="0.3">
      <c r="B160" t="s">
        <v>232</v>
      </c>
      <c r="C160">
        <v>25.81</v>
      </c>
      <c r="D160">
        <v>18201.39</v>
      </c>
      <c r="F160" s="3">
        <f t="shared" si="4"/>
        <v>-4.6278441959121119E-3</v>
      </c>
      <c r="G160" s="3">
        <f t="shared" si="4"/>
        <v>1.6611958129956639E-2</v>
      </c>
      <c r="H160" s="4">
        <f t="shared" si="5"/>
        <v>3.3413409923648274E-2</v>
      </c>
    </row>
    <row r="161" spans="2:8" x14ac:dyDescent="0.3">
      <c r="B161" t="s">
        <v>233</v>
      </c>
      <c r="C161">
        <v>25.93</v>
      </c>
      <c r="D161">
        <v>17903.97</v>
      </c>
      <c r="F161" s="3">
        <f t="shared" si="4"/>
        <v>9.3421564811209112E-3</v>
      </c>
      <c r="G161" s="3">
        <f t="shared" si="4"/>
        <v>3.3413409923648274E-2</v>
      </c>
      <c r="H161" s="4">
        <f t="shared" si="5"/>
        <v>-2.7355739136048718E-2</v>
      </c>
    </row>
    <row r="162" spans="2:8" x14ac:dyDescent="0.3">
      <c r="B162" t="s">
        <v>234</v>
      </c>
      <c r="C162">
        <v>25.69</v>
      </c>
      <c r="D162">
        <v>17325.080000000002</v>
      </c>
      <c r="F162" s="3">
        <f t="shared" si="4"/>
        <v>7.0560564484516419E-3</v>
      </c>
      <c r="G162" s="3">
        <f t="shared" si="4"/>
        <v>-2.7355739136048718E-2</v>
      </c>
      <c r="H162" s="4">
        <f t="shared" si="5"/>
        <v>1.5205556277485321E-2</v>
      </c>
    </row>
    <row r="163" spans="2:8" x14ac:dyDescent="0.3">
      <c r="B163" t="s">
        <v>235</v>
      </c>
      <c r="C163">
        <v>25.51</v>
      </c>
      <c r="D163">
        <v>17812.349999999999</v>
      </c>
      <c r="F163" s="3">
        <f t="shared" si="4"/>
        <v>4.2501021659174576E-2</v>
      </c>
      <c r="G163" s="3">
        <f t="shared" si="4"/>
        <v>1.5205556277485321E-2</v>
      </c>
      <c r="H163" s="4">
        <f t="shared" si="5"/>
        <v>-9.4876146151943175E-3</v>
      </c>
    </row>
    <row r="164" spans="2:8" x14ac:dyDescent="0.3">
      <c r="B164" t="s">
        <v>236</v>
      </c>
      <c r="C164">
        <v>24.47</v>
      </c>
      <c r="D164">
        <v>17545.560000000001</v>
      </c>
      <c r="F164" s="3">
        <f t="shared" si="4"/>
        <v>2.8688524590163578E-3</v>
      </c>
      <c r="G164" s="3">
        <f t="shared" si="4"/>
        <v>-9.4876146151943175E-3</v>
      </c>
      <c r="H164" s="4">
        <f t="shared" si="5"/>
        <v>1.2271642527978743E-2</v>
      </c>
    </row>
    <row r="165" spans="2:8" x14ac:dyDescent="0.3">
      <c r="B165" t="s">
        <v>237</v>
      </c>
      <c r="C165">
        <v>24.4</v>
      </c>
      <c r="D165">
        <v>17713.62</v>
      </c>
      <c r="F165" s="3">
        <f t="shared" si="4"/>
        <v>7.8479966955802283E-3</v>
      </c>
      <c r="G165" s="3">
        <f t="shared" si="4"/>
        <v>1.2271642527978743E-2</v>
      </c>
      <c r="H165" s="4">
        <f t="shared" si="5"/>
        <v>-1.3426156141223222E-2</v>
      </c>
    </row>
    <row r="166" spans="2:8" x14ac:dyDescent="0.3">
      <c r="B166" t="s">
        <v>238</v>
      </c>
      <c r="C166">
        <v>24.21</v>
      </c>
      <c r="D166">
        <v>17498.88</v>
      </c>
      <c r="F166" s="3">
        <f t="shared" si="4"/>
        <v>2.4844720496894901E-3</v>
      </c>
      <c r="G166" s="3">
        <f t="shared" si="4"/>
        <v>-1.3426156141223222E-2</v>
      </c>
      <c r="H166" s="4">
        <f t="shared" si="5"/>
        <v>4.2697319995821381E-4</v>
      </c>
    </row>
    <row r="167" spans="2:8" x14ac:dyDescent="0.3">
      <c r="B167" t="s">
        <v>239</v>
      </c>
      <c r="C167">
        <v>24.15</v>
      </c>
      <c r="D167">
        <v>17737.02</v>
      </c>
      <c r="F167" s="3">
        <f t="shared" si="4"/>
        <v>-1.2406947890819531E-3</v>
      </c>
      <c r="G167" s="3">
        <f t="shared" si="4"/>
        <v>4.2697319995821381E-4</v>
      </c>
      <c r="H167" s="4">
        <f t="shared" si="5"/>
        <v>4.4240217184399189E-3</v>
      </c>
    </row>
    <row r="168" spans="2:8" x14ac:dyDescent="0.3">
      <c r="B168" t="s">
        <v>240</v>
      </c>
      <c r="C168">
        <v>24.18</v>
      </c>
      <c r="D168">
        <v>17729.45</v>
      </c>
      <c r="F168" s="3">
        <f t="shared" si="4"/>
        <v>1.6820857863750982E-2</v>
      </c>
      <c r="G168" s="3">
        <f t="shared" si="4"/>
        <v>4.4240217184399189E-3</v>
      </c>
      <c r="H168" s="4">
        <f t="shared" si="5"/>
        <v>-2.6398343775144717E-3</v>
      </c>
    </row>
    <row r="169" spans="2:8" x14ac:dyDescent="0.3">
      <c r="B169" t="s">
        <v>241</v>
      </c>
      <c r="C169">
        <v>23.78</v>
      </c>
      <c r="D169">
        <v>17651.36</v>
      </c>
      <c r="F169" s="3">
        <f t="shared" si="4"/>
        <v>-9.1666666666666563E-3</v>
      </c>
      <c r="G169" s="3">
        <f t="shared" si="4"/>
        <v>-2.6398343775144717E-3</v>
      </c>
      <c r="H169" s="4">
        <f t="shared" si="5"/>
        <v>-1.3194518788138265E-2</v>
      </c>
    </row>
    <row r="170" spans="2:8" x14ac:dyDescent="0.3">
      <c r="B170" t="s">
        <v>242</v>
      </c>
      <c r="C170">
        <v>24</v>
      </c>
      <c r="D170">
        <v>17698.080000000002</v>
      </c>
      <c r="F170" s="3">
        <f t="shared" si="4"/>
        <v>-3.3222591362125353E-3</v>
      </c>
      <c r="G170" s="3">
        <f t="shared" si="4"/>
        <v>-1.3194518788138265E-2</v>
      </c>
      <c r="H170" s="4">
        <f t="shared" si="5"/>
        <v>1.4074568297730572E-2</v>
      </c>
    </row>
    <row r="171" spans="2:8" x14ac:dyDescent="0.3">
      <c r="B171" t="s">
        <v>243</v>
      </c>
      <c r="C171">
        <v>24.08</v>
      </c>
      <c r="D171">
        <v>17934.72</v>
      </c>
      <c r="F171" s="3">
        <f t="shared" si="4"/>
        <v>1.5605229860818026E-2</v>
      </c>
      <c r="G171" s="3">
        <f t="shared" si="4"/>
        <v>1.4074568297730572E-2</v>
      </c>
      <c r="H171" s="4">
        <f t="shared" si="5"/>
        <v>-8.7990674109444944E-3</v>
      </c>
    </row>
    <row r="172" spans="2:8" x14ac:dyDescent="0.3">
      <c r="B172" t="s">
        <v>244</v>
      </c>
      <c r="C172">
        <v>23.71</v>
      </c>
      <c r="D172">
        <v>17685.8</v>
      </c>
      <c r="F172" s="3">
        <f t="shared" si="4"/>
        <v>3.8545773105562953E-2</v>
      </c>
      <c r="G172" s="3">
        <f t="shared" si="4"/>
        <v>-8.7990674109444944E-3</v>
      </c>
      <c r="H172" s="4">
        <f t="shared" si="5"/>
        <v>-4.5246849179030324E-3</v>
      </c>
    </row>
    <row r="173" spans="2:8" x14ac:dyDescent="0.3">
      <c r="B173" t="s">
        <v>245</v>
      </c>
      <c r="C173">
        <v>22.83</v>
      </c>
      <c r="D173">
        <v>17842.8</v>
      </c>
      <c r="F173" s="3">
        <f t="shared" si="4"/>
        <v>4.8415492957745165E-3</v>
      </c>
      <c r="G173" s="3">
        <f t="shared" si="4"/>
        <v>-4.5246849179030324E-3</v>
      </c>
      <c r="H173" s="4">
        <f t="shared" si="5"/>
        <v>-6.5623419699389895E-4</v>
      </c>
    </row>
    <row r="174" spans="2:8" x14ac:dyDescent="0.3">
      <c r="B174" t="s">
        <v>246</v>
      </c>
      <c r="C174">
        <v>22.72</v>
      </c>
      <c r="D174">
        <v>17923.900000000001</v>
      </c>
      <c r="F174" s="3">
        <f t="shared" si="4"/>
        <v>1.6554809843400298E-2</v>
      </c>
      <c r="G174" s="3">
        <f t="shared" si="4"/>
        <v>-6.5623419699389895E-4</v>
      </c>
      <c r="H174" s="4">
        <f t="shared" si="5"/>
        <v>-1.7331958205158982E-3</v>
      </c>
    </row>
    <row r="175" spans="2:8" x14ac:dyDescent="0.3">
      <c r="B175" t="s">
        <v>247</v>
      </c>
      <c r="C175">
        <v>22.35</v>
      </c>
      <c r="D175">
        <v>17935.669999999998</v>
      </c>
      <c r="F175" s="3">
        <f t="shared" si="4"/>
        <v>7.2104551599820876E-3</v>
      </c>
      <c r="G175" s="3">
        <f t="shared" si="4"/>
        <v>-1.7331958205158982E-3</v>
      </c>
      <c r="H175" s="4">
        <f t="shared" si="5"/>
        <v>-2.4614798303169039E-2</v>
      </c>
    </row>
    <row r="176" spans="2:8" x14ac:dyDescent="0.3">
      <c r="B176" t="s">
        <v>248</v>
      </c>
      <c r="C176">
        <v>22.19</v>
      </c>
      <c r="D176">
        <v>17966.810000000001</v>
      </c>
      <c r="F176" s="3">
        <f t="shared" si="4"/>
        <v>2.7112516945324572E-3</v>
      </c>
      <c r="G176" s="3">
        <f t="shared" si="4"/>
        <v>-2.4614798303169039E-2</v>
      </c>
      <c r="H176" s="4">
        <f t="shared" si="5"/>
        <v>-9.6954070200037101E-3</v>
      </c>
    </row>
    <row r="177" spans="2:8" x14ac:dyDescent="0.3">
      <c r="B177" t="s">
        <v>249</v>
      </c>
      <c r="C177">
        <v>22.13</v>
      </c>
      <c r="D177">
        <v>18420.22</v>
      </c>
      <c r="F177" s="3">
        <f t="shared" si="4"/>
        <v>-2.7039206849933661E-3</v>
      </c>
      <c r="G177" s="3">
        <f t="shared" si="4"/>
        <v>-9.6954070200037101E-3</v>
      </c>
      <c r="H177" s="4">
        <f t="shared" si="5"/>
        <v>-1.982166561010823E-2</v>
      </c>
    </row>
    <row r="178" spans="2:8" x14ac:dyDescent="0.3">
      <c r="B178" t="s">
        <v>250</v>
      </c>
      <c r="C178">
        <v>22.19</v>
      </c>
      <c r="D178">
        <v>18600.560000000001</v>
      </c>
      <c r="F178" s="3">
        <f t="shared" si="4"/>
        <v>3.6182722749886764E-3</v>
      </c>
      <c r="G178" s="3">
        <f t="shared" si="4"/>
        <v>-1.982166561010823E-2</v>
      </c>
      <c r="H178" s="4">
        <f t="shared" si="5"/>
        <v>1.2057734624241867E-2</v>
      </c>
    </row>
    <row r="179" spans="2:8" x14ac:dyDescent="0.3">
      <c r="B179" t="s">
        <v>251</v>
      </c>
      <c r="C179">
        <v>22.11</v>
      </c>
      <c r="D179">
        <v>18976.71</v>
      </c>
      <c r="F179" s="3">
        <f t="shared" si="4"/>
        <v>-1.5144766146993338E-2</v>
      </c>
      <c r="G179" s="3">
        <f t="shared" si="4"/>
        <v>1.2057734624241867E-2</v>
      </c>
      <c r="H179" s="4">
        <f t="shared" si="5"/>
        <v>4.296102763677867E-3</v>
      </c>
    </row>
    <row r="180" spans="2:8" x14ac:dyDescent="0.3">
      <c r="B180" t="s">
        <v>252</v>
      </c>
      <c r="C180">
        <v>22.45</v>
      </c>
      <c r="D180">
        <v>18750.62</v>
      </c>
      <c r="F180" s="3">
        <f t="shared" si="4"/>
        <v>9.8965362123255574E-3</v>
      </c>
      <c r="G180" s="3">
        <f t="shared" si="4"/>
        <v>4.296102763677867E-3</v>
      </c>
      <c r="H180" s="4">
        <f t="shared" si="5"/>
        <v>1.451810361550665E-2</v>
      </c>
    </row>
    <row r="181" spans="2:8" x14ac:dyDescent="0.3">
      <c r="B181" t="s">
        <v>253</v>
      </c>
      <c r="C181">
        <v>22.23</v>
      </c>
      <c r="D181">
        <v>18670.41</v>
      </c>
      <c r="F181" s="3">
        <f t="shared" si="4"/>
        <v>3.6117381489841893E-3</v>
      </c>
      <c r="G181" s="3">
        <f t="shared" si="4"/>
        <v>1.451810361550665E-2</v>
      </c>
      <c r="H181" s="4">
        <f t="shared" si="5"/>
        <v>-1.5187531037553326E-2</v>
      </c>
    </row>
    <row r="182" spans="2:8" x14ac:dyDescent="0.3">
      <c r="B182" t="s">
        <v>254</v>
      </c>
      <c r="C182">
        <v>22.15</v>
      </c>
      <c r="D182">
        <v>18403.23</v>
      </c>
      <c r="F182" s="3">
        <f t="shared" si="4"/>
        <v>3.6248300860897142E-3</v>
      </c>
      <c r="G182" s="3">
        <f t="shared" si="4"/>
        <v>-1.5187531037553326E-2</v>
      </c>
      <c r="H182" s="4">
        <f t="shared" si="5"/>
        <v>-2.4512944030200545E-3</v>
      </c>
    </row>
    <row r="183" spans="2:8" x14ac:dyDescent="0.3">
      <c r="B183" t="s">
        <v>255</v>
      </c>
      <c r="C183">
        <v>22.07</v>
      </c>
      <c r="D183">
        <v>18687.04</v>
      </c>
      <c r="F183" s="3">
        <f t="shared" si="4"/>
        <v>-1.2969588550983846E-2</v>
      </c>
      <c r="G183" s="3">
        <f t="shared" si="4"/>
        <v>-2.4512944030200545E-3</v>
      </c>
      <c r="H183" s="4">
        <f t="shared" si="5"/>
        <v>3.9982077738878186E-3</v>
      </c>
    </row>
    <row r="184" spans="2:8" x14ac:dyDescent="0.3">
      <c r="B184" t="s">
        <v>256</v>
      </c>
      <c r="C184">
        <v>22.36</v>
      </c>
      <c r="D184">
        <v>18732.96</v>
      </c>
      <c r="F184" s="3">
        <f t="shared" si="4"/>
        <v>4.4923629829289879E-3</v>
      </c>
      <c r="G184" s="3">
        <f t="shared" si="4"/>
        <v>3.9982077738878186E-3</v>
      </c>
      <c r="H184" s="4">
        <f t="shared" si="5"/>
        <v>1.1403958590588292E-2</v>
      </c>
    </row>
    <row r="185" spans="2:8" x14ac:dyDescent="0.3">
      <c r="B185" t="s">
        <v>257</v>
      </c>
      <c r="C185">
        <v>22.26</v>
      </c>
      <c r="D185">
        <v>18658.36</v>
      </c>
      <c r="F185" s="3">
        <f t="shared" si="4"/>
        <v>-9.3457943925232545E-3</v>
      </c>
      <c r="G185" s="3">
        <f t="shared" si="4"/>
        <v>1.1403958590588292E-2</v>
      </c>
      <c r="H185" s="4">
        <f t="shared" si="5"/>
        <v>4.8877207794859601E-3</v>
      </c>
    </row>
    <row r="186" spans="2:8" x14ac:dyDescent="0.3">
      <c r="B186" t="s">
        <v>258</v>
      </c>
      <c r="C186">
        <v>22.47</v>
      </c>
      <c r="D186">
        <v>18447.98</v>
      </c>
      <c r="F186" s="3">
        <f t="shared" si="4"/>
        <v>-3.9893617021276029E-3</v>
      </c>
      <c r="G186" s="3">
        <f t="shared" si="4"/>
        <v>4.8877207794859601E-3</v>
      </c>
      <c r="H186" s="4">
        <f t="shared" si="5"/>
        <v>5.5265413655323226E-3</v>
      </c>
    </row>
    <row r="187" spans="2:8" x14ac:dyDescent="0.3">
      <c r="B187" t="s">
        <v>259</v>
      </c>
      <c r="C187">
        <v>22.56</v>
      </c>
      <c r="D187">
        <v>18358.25</v>
      </c>
      <c r="F187" s="3">
        <f t="shared" si="4"/>
        <v>6.6934404283800486E-3</v>
      </c>
      <c r="G187" s="3">
        <f t="shared" si="4"/>
        <v>5.5265413655323226E-3</v>
      </c>
      <c r="H187" s="4">
        <f t="shared" si="5"/>
        <v>-3.9139968214462195E-3</v>
      </c>
    </row>
    <row r="188" spans="2:8" x14ac:dyDescent="0.3">
      <c r="B188" t="s">
        <v>260</v>
      </c>
      <c r="C188">
        <v>22.41</v>
      </c>
      <c r="D188">
        <v>18257.349999999999</v>
      </c>
      <c r="F188" s="3">
        <f t="shared" si="4"/>
        <v>1.7881090746534323E-3</v>
      </c>
      <c r="G188" s="3">
        <f t="shared" si="4"/>
        <v>-3.9139968214462195E-3</v>
      </c>
      <c r="H188" s="4">
        <f t="shared" si="5"/>
        <v>9.0005334261094028E-3</v>
      </c>
    </row>
    <row r="189" spans="2:8" x14ac:dyDescent="0.3">
      <c r="B189" t="s">
        <v>261</v>
      </c>
      <c r="C189">
        <v>22.37</v>
      </c>
      <c r="D189">
        <v>18329.09</v>
      </c>
      <c r="F189" s="3">
        <f t="shared" si="4"/>
        <v>-4.0071237756010847E-3</v>
      </c>
      <c r="G189" s="3">
        <f t="shared" si="4"/>
        <v>9.0005334261094028E-3</v>
      </c>
      <c r="H189" s="4">
        <f t="shared" si="5"/>
        <v>4.1318329817481514E-2</v>
      </c>
    </row>
    <row r="190" spans="2:8" x14ac:dyDescent="0.3">
      <c r="B190" t="s">
        <v>262</v>
      </c>
      <c r="C190">
        <v>22.46</v>
      </c>
      <c r="D190">
        <v>18165.59</v>
      </c>
      <c r="F190" s="3">
        <f t="shared" si="4"/>
        <v>8.9126559714802767E-4</v>
      </c>
      <c r="G190" s="3">
        <f t="shared" si="4"/>
        <v>4.1318329817481514E-2</v>
      </c>
      <c r="H190" s="4">
        <f t="shared" si="5"/>
        <v>-1.5678233402886543E-2</v>
      </c>
    </row>
    <row r="191" spans="2:8" x14ac:dyDescent="0.3">
      <c r="B191" t="s">
        <v>263</v>
      </c>
      <c r="C191">
        <v>22.44</v>
      </c>
      <c r="D191">
        <v>17444.8</v>
      </c>
      <c r="F191" s="3">
        <f t="shared" si="4"/>
        <v>-1.3351134846460999E-3</v>
      </c>
      <c r="G191" s="3">
        <f t="shared" si="4"/>
        <v>-1.5678233402886543E-2</v>
      </c>
      <c r="H191" s="4">
        <f t="shared" si="5"/>
        <v>1.245614015042884E-2</v>
      </c>
    </row>
    <row r="192" spans="2:8" x14ac:dyDescent="0.3">
      <c r="B192" t="s">
        <v>264</v>
      </c>
      <c r="C192">
        <v>22.47</v>
      </c>
      <c r="D192">
        <v>17722.66</v>
      </c>
      <c r="F192" s="3">
        <f t="shared" si="4"/>
        <v>-4.8715677590788209E-3</v>
      </c>
      <c r="G192" s="3">
        <f t="shared" si="4"/>
        <v>1.245614015042884E-2</v>
      </c>
      <c r="H192" s="4">
        <f t="shared" si="5"/>
        <v>4.0811023739092844E-2</v>
      </c>
    </row>
    <row r="193" spans="2:8" x14ac:dyDescent="0.3">
      <c r="B193" t="s">
        <v>265</v>
      </c>
      <c r="C193">
        <v>22.58</v>
      </c>
      <c r="D193">
        <v>17504.62</v>
      </c>
      <c r="F193" s="3">
        <f t="shared" si="4"/>
        <v>3.555555555555534E-3</v>
      </c>
      <c r="G193" s="3">
        <f t="shared" si="4"/>
        <v>4.0811023739092844E-2</v>
      </c>
      <c r="H193" s="4">
        <f t="shared" si="5"/>
        <v>-2.451494729686543E-2</v>
      </c>
    </row>
    <row r="194" spans="2:8" x14ac:dyDescent="0.3">
      <c r="B194" t="s">
        <v>266</v>
      </c>
      <c r="C194">
        <v>22.5</v>
      </c>
      <c r="D194">
        <v>16818.25</v>
      </c>
      <c r="F194" s="3">
        <f t="shared" si="4"/>
        <v>2.0408163265306145E-2</v>
      </c>
      <c r="G194" s="3">
        <f t="shared" si="4"/>
        <v>-2.451494729686543E-2</v>
      </c>
      <c r="H194" s="4">
        <f t="shared" si="5"/>
        <v>7.692307692307665E-3</v>
      </c>
    </row>
    <row r="195" spans="2:8" x14ac:dyDescent="0.3">
      <c r="B195" t="s">
        <v>267</v>
      </c>
      <c r="C195">
        <v>22.05</v>
      </c>
      <c r="D195">
        <v>17240.91</v>
      </c>
      <c r="F195" s="3">
        <f t="shared" si="4"/>
        <v>1.1932078935291468E-2</v>
      </c>
      <c r="G195" s="3">
        <f t="shared" si="4"/>
        <v>7.692307692307665E-3</v>
      </c>
      <c r="H195" s="4">
        <f t="shared" si="5"/>
        <v>-3.0044344263874923E-2</v>
      </c>
    </row>
    <row r="196" spans="2:8" x14ac:dyDescent="0.3">
      <c r="B196" t="s">
        <v>268</v>
      </c>
      <c r="C196">
        <v>21.79</v>
      </c>
      <c r="D196">
        <v>17109.3</v>
      </c>
      <c r="F196" s="3">
        <f t="shared" ref="F196:G259" si="6">+C196/C197-1</f>
        <v>-1.6696750902527091E-2</v>
      </c>
      <c r="G196" s="3">
        <f t="shared" si="6"/>
        <v>-3.0044344263874923E-2</v>
      </c>
      <c r="H196" s="4">
        <f t="shared" ref="H196:H259" si="7">+G197</f>
        <v>-7.7392832471914197E-3</v>
      </c>
    </row>
    <row r="197" spans="2:8" x14ac:dyDescent="0.3">
      <c r="B197" t="s">
        <v>269</v>
      </c>
      <c r="C197">
        <v>22.16</v>
      </c>
      <c r="D197">
        <v>17639.259999999998</v>
      </c>
      <c r="F197" s="3">
        <f t="shared" si="6"/>
        <v>6.8150840527032575E-3</v>
      </c>
      <c r="G197" s="3">
        <f t="shared" si="6"/>
        <v>-7.7392832471914197E-3</v>
      </c>
      <c r="H197" s="4">
        <f t="shared" si="7"/>
        <v>-1.8769236204026374E-2</v>
      </c>
    </row>
    <row r="198" spans="2:8" x14ac:dyDescent="0.3">
      <c r="B198" t="s">
        <v>270</v>
      </c>
      <c r="C198">
        <v>22.01</v>
      </c>
      <c r="D198">
        <v>17776.84</v>
      </c>
      <c r="F198" s="3">
        <f t="shared" si="6"/>
        <v>4.5454545454548523E-4</v>
      </c>
      <c r="G198" s="3">
        <f t="shared" si="6"/>
        <v>-1.8769236204026374E-2</v>
      </c>
      <c r="H198" s="4">
        <f t="shared" si="7"/>
        <v>-1.406451697167721E-2</v>
      </c>
    </row>
    <row r="199" spans="2:8" x14ac:dyDescent="0.3">
      <c r="B199" t="s">
        <v>271</v>
      </c>
      <c r="C199">
        <v>22</v>
      </c>
      <c r="D199">
        <v>18116.88</v>
      </c>
      <c r="F199" s="3">
        <f t="shared" si="6"/>
        <v>0</v>
      </c>
      <c r="G199" s="3">
        <f t="shared" si="6"/>
        <v>-1.406451697167721E-2</v>
      </c>
      <c r="H199" s="4">
        <f t="shared" si="7"/>
        <v>1.1196432285963009E-2</v>
      </c>
    </row>
    <row r="200" spans="2:8" x14ac:dyDescent="0.3">
      <c r="B200" t="s">
        <v>272</v>
      </c>
      <c r="C200">
        <v>22</v>
      </c>
      <c r="D200">
        <v>18375.32</v>
      </c>
      <c r="F200" s="3">
        <f t="shared" si="6"/>
        <v>6.8649885583522696E-3</v>
      </c>
      <c r="G200" s="3">
        <f t="shared" si="6"/>
        <v>1.1196432285963009E-2</v>
      </c>
      <c r="H200" s="4">
        <f t="shared" si="7"/>
        <v>3.3139122661007825E-4</v>
      </c>
    </row>
    <row r="201" spans="2:8" x14ac:dyDescent="0.3">
      <c r="B201" t="s">
        <v>273</v>
      </c>
      <c r="C201">
        <v>21.85</v>
      </c>
      <c r="D201">
        <v>18171.86</v>
      </c>
      <c r="F201" s="3">
        <f t="shared" si="6"/>
        <v>1.7699115044247815E-2</v>
      </c>
      <c r="G201" s="3">
        <f t="shared" si="6"/>
        <v>3.3139122661007825E-4</v>
      </c>
      <c r="H201" s="4">
        <f t="shared" si="7"/>
        <v>0</v>
      </c>
    </row>
    <row r="202" spans="2:8" x14ac:dyDescent="0.3">
      <c r="B202" t="s">
        <v>274</v>
      </c>
      <c r="C202">
        <v>21.47</v>
      </c>
      <c r="D202">
        <v>18165.84</v>
      </c>
      <c r="F202" s="3">
        <f t="shared" si="6"/>
        <v>0</v>
      </c>
      <c r="G202" s="3">
        <f t="shared" si="6"/>
        <v>0</v>
      </c>
      <c r="H202" s="4">
        <f t="shared" si="7"/>
        <v>0</v>
      </c>
    </row>
    <row r="203" spans="2:8" x14ac:dyDescent="0.3">
      <c r="B203" t="s">
        <v>275</v>
      </c>
      <c r="C203">
        <v>21.47</v>
      </c>
      <c r="D203">
        <v>18165.84</v>
      </c>
      <c r="F203" s="3">
        <f t="shared" si="6"/>
        <v>0</v>
      </c>
      <c r="G203" s="3">
        <f t="shared" si="6"/>
        <v>0</v>
      </c>
      <c r="H203" s="4">
        <f t="shared" si="7"/>
        <v>-1.6088497569176741E-2</v>
      </c>
    </row>
    <row r="204" spans="2:8" x14ac:dyDescent="0.3">
      <c r="B204" t="s">
        <v>276</v>
      </c>
      <c r="C204">
        <v>21.47</v>
      </c>
      <c r="D204">
        <v>18165.84</v>
      </c>
      <c r="F204" s="3">
        <f t="shared" si="6"/>
        <v>-1.1054813450023127E-2</v>
      </c>
      <c r="G204" s="3">
        <f t="shared" si="6"/>
        <v>-1.6088497569176741E-2</v>
      </c>
      <c r="H204" s="4">
        <f t="shared" si="7"/>
        <v>-1.2617908509734765E-2</v>
      </c>
    </row>
    <row r="205" spans="2:8" x14ac:dyDescent="0.3">
      <c r="B205" t="s">
        <v>277</v>
      </c>
      <c r="C205">
        <v>21.71</v>
      </c>
      <c r="D205">
        <v>18462.88</v>
      </c>
      <c r="F205" s="3">
        <f t="shared" si="6"/>
        <v>6.0240963855422436E-3</v>
      </c>
      <c r="G205" s="3">
        <f t="shared" si="6"/>
        <v>-1.2617908509734765E-2</v>
      </c>
      <c r="H205" s="4">
        <f t="shared" si="7"/>
        <v>1.0108611413750523E-4</v>
      </c>
    </row>
    <row r="206" spans="2:8" x14ac:dyDescent="0.3">
      <c r="B206" t="s">
        <v>278</v>
      </c>
      <c r="C206">
        <v>21.58</v>
      </c>
      <c r="D206">
        <v>18698.82</v>
      </c>
      <c r="F206" s="3">
        <f t="shared" si="6"/>
        <v>2.7881040892192566E-3</v>
      </c>
      <c r="G206" s="3">
        <f t="shared" si="6"/>
        <v>1.0108611413750523E-4</v>
      </c>
      <c r="H206" s="4">
        <f t="shared" si="7"/>
        <v>4.5988091131536901E-3</v>
      </c>
    </row>
    <row r="207" spans="2:8" x14ac:dyDescent="0.3">
      <c r="B207" t="s">
        <v>279</v>
      </c>
      <c r="C207">
        <v>21.52</v>
      </c>
      <c r="D207">
        <v>18696.93</v>
      </c>
      <c r="F207" s="3">
        <f t="shared" si="6"/>
        <v>-4.6446818392942291E-4</v>
      </c>
      <c r="G207" s="3">
        <f t="shared" si="6"/>
        <v>4.5988091131536901E-3</v>
      </c>
      <c r="H207" s="4">
        <f t="shared" si="7"/>
        <v>1.7788019473319316E-4</v>
      </c>
    </row>
    <row r="208" spans="2:8" x14ac:dyDescent="0.3">
      <c r="B208" t="s">
        <v>280</v>
      </c>
      <c r="C208">
        <v>21.53</v>
      </c>
      <c r="D208">
        <v>18611.34</v>
      </c>
      <c r="F208" s="3">
        <f t="shared" si="6"/>
        <v>-1.1932078935291357E-2</v>
      </c>
      <c r="G208" s="3">
        <f t="shared" si="6"/>
        <v>1.7788019473319316E-4</v>
      </c>
      <c r="H208" s="4">
        <f t="shared" si="7"/>
        <v>-6.6048286999346173E-3</v>
      </c>
    </row>
    <row r="209" spans="2:8" x14ac:dyDescent="0.3">
      <c r="B209" t="s">
        <v>281</v>
      </c>
      <c r="C209">
        <v>21.79</v>
      </c>
      <c r="D209">
        <v>18608.03</v>
      </c>
      <c r="F209" s="3">
        <f t="shared" si="6"/>
        <v>-3.6579789666210116E-3</v>
      </c>
      <c r="G209" s="3">
        <f t="shared" si="6"/>
        <v>-6.6048286999346173E-3</v>
      </c>
      <c r="H209" s="4">
        <f t="shared" si="7"/>
        <v>-1.7915980340381665E-3</v>
      </c>
    </row>
    <row r="210" spans="2:8" x14ac:dyDescent="0.3">
      <c r="B210" t="s">
        <v>282</v>
      </c>
      <c r="C210">
        <v>21.87</v>
      </c>
      <c r="D210">
        <v>18731.75</v>
      </c>
      <c r="F210" s="3">
        <f t="shared" si="6"/>
        <v>5.0551470588235947E-3</v>
      </c>
      <c r="G210" s="3">
        <f t="shared" si="6"/>
        <v>-1.7915980340381665E-3</v>
      </c>
      <c r="H210" s="4">
        <f t="shared" si="7"/>
        <v>-1.1400412079590083E-2</v>
      </c>
    </row>
    <row r="211" spans="2:8" x14ac:dyDescent="0.3">
      <c r="B211" t="s">
        <v>283</v>
      </c>
      <c r="C211">
        <v>21.76</v>
      </c>
      <c r="D211">
        <v>18765.37</v>
      </c>
      <c r="F211" s="3">
        <f t="shared" si="6"/>
        <v>-6.8461889548150356E-3</v>
      </c>
      <c r="G211" s="3">
        <f t="shared" si="6"/>
        <v>-1.1400412079590083E-2</v>
      </c>
      <c r="H211" s="4">
        <f t="shared" si="7"/>
        <v>-3.149398954589433E-4</v>
      </c>
    </row>
    <row r="212" spans="2:8" x14ac:dyDescent="0.3">
      <c r="B212" t="s">
        <v>284</v>
      </c>
      <c r="C212">
        <v>21.91</v>
      </c>
      <c r="D212">
        <v>18981.77</v>
      </c>
      <c r="F212" s="3">
        <f t="shared" si="6"/>
        <v>1.2944983818770295E-2</v>
      </c>
      <c r="G212" s="3">
        <f t="shared" si="6"/>
        <v>-3.149398954589433E-4</v>
      </c>
      <c r="H212" s="4">
        <f t="shared" si="7"/>
        <v>4.7991442872731049E-2</v>
      </c>
    </row>
    <row r="213" spans="2:8" x14ac:dyDescent="0.3">
      <c r="B213" t="s">
        <v>285</v>
      </c>
      <c r="C213">
        <v>21.63</v>
      </c>
      <c r="D213">
        <v>18987.75</v>
      </c>
      <c r="F213" s="3">
        <f t="shared" si="6"/>
        <v>1.6447368421052433E-2</v>
      </c>
      <c r="G213" s="3">
        <f t="shared" si="6"/>
        <v>4.7991442872731049E-2</v>
      </c>
      <c r="H213" s="4">
        <f t="shared" si="7"/>
        <v>-4.9805260279027763E-3</v>
      </c>
    </row>
    <row r="214" spans="2:8" x14ac:dyDescent="0.3">
      <c r="B214" t="s">
        <v>286</v>
      </c>
      <c r="C214">
        <v>21.28</v>
      </c>
      <c r="D214">
        <v>18118.23</v>
      </c>
      <c r="F214" s="3">
        <f t="shared" si="6"/>
        <v>-1.9354838709677358E-2</v>
      </c>
      <c r="G214" s="3">
        <f t="shared" si="6"/>
        <v>-4.9805260279027763E-3</v>
      </c>
      <c r="H214" s="4">
        <f t="shared" si="7"/>
        <v>1.0620749979464383E-2</v>
      </c>
    </row>
    <row r="215" spans="2:8" x14ac:dyDescent="0.3">
      <c r="B215" t="s">
        <v>287</v>
      </c>
      <c r="C215">
        <v>21.7</v>
      </c>
      <c r="D215">
        <v>18208.919999999998</v>
      </c>
      <c r="F215" s="3">
        <f t="shared" si="6"/>
        <v>1.8779342723004522E-2</v>
      </c>
      <c r="G215" s="3">
        <f t="shared" si="6"/>
        <v>1.0620749979464383E-2</v>
      </c>
      <c r="H215" s="4">
        <f t="shared" si="7"/>
        <v>-2.3096171661423082E-3</v>
      </c>
    </row>
    <row r="216" spans="2:8" x14ac:dyDescent="0.3">
      <c r="B216" t="s">
        <v>288</v>
      </c>
      <c r="C216">
        <v>21.3</v>
      </c>
      <c r="D216">
        <v>18017.560000000001</v>
      </c>
      <c r="F216" s="3">
        <f t="shared" si="6"/>
        <v>-1.933701657458553E-2</v>
      </c>
      <c r="G216" s="3">
        <f t="shared" si="6"/>
        <v>-2.3096171661423082E-3</v>
      </c>
      <c r="H216" s="4">
        <f t="shared" si="7"/>
        <v>-1.2019817298339341E-2</v>
      </c>
    </row>
    <row r="217" spans="2:8" x14ac:dyDescent="0.3">
      <c r="B217" t="s">
        <v>289</v>
      </c>
      <c r="C217">
        <v>21.72</v>
      </c>
      <c r="D217">
        <v>18059.27</v>
      </c>
      <c r="F217" s="3">
        <f t="shared" si="6"/>
        <v>8.8248954946585911E-3</v>
      </c>
      <c r="G217" s="3">
        <f t="shared" si="6"/>
        <v>-1.2019817298339341E-2</v>
      </c>
      <c r="H217" s="4">
        <f t="shared" si="7"/>
        <v>-3.7888655748427036E-3</v>
      </c>
    </row>
    <row r="218" spans="2:8" x14ac:dyDescent="0.3">
      <c r="B218" t="s">
        <v>290</v>
      </c>
      <c r="C218">
        <v>21.53</v>
      </c>
      <c r="D218">
        <v>18278.98</v>
      </c>
      <c r="F218" s="3">
        <f t="shared" si="6"/>
        <v>-4.1628122109158561E-3</v>
      </c>
      <c r="G218" s="3">
        <f t="shared" si="6"/>
        <v>-3.7888655748427036E-3</v>
      </c>
      <c r="H218" s="4">
        <f t="shared" si="7"/>
        <v>7.8043941666698924E-3</v>
      </c>
    </row>
    <row r="219" spans="2:8" x14ac:dyDescent="0.3">
      <c r="B219" t="s">
        <v>291</v>
      </c>
      <c r="C219">
        <v>21.62</v>
      </c>
      <c r="D219">
        <v>18348.5</v>
      </c>
      <c r="F219" s="3">
        <f t="shared" si="6"/>
        <v>-1.3235965312642595E-2</v>
      </c>
      <c r="G219" s="3">
        <f t="shared" si="6"/>
        <v>7.8043941666698924E-3</v>
      </c>
      <c r="H219" s="4">
        <f t="shared" si="7"/>
        <v>1.0798410607203879E-2</v>
      </c>
    </row>
    <row r="220" spans="2:8" x14ac:dyDescent="0.3">
      <c r="B220" t="s">
        <v>292</v>
      </c>
      <c r="C220">
        <v>21.91</v>
      </c>
      <c r="D220">
        <v>18206.41</v>
      </c>
      <c r="F220" s="3">
        <f t="shared" si="6"/>
        <v>-2.1874999999999978E-2</v>
      </c>
      <c r="G220" s="3">
        <f t="shared" si="6"/>
        <v>1.0798410607203879E-2</v>
      </c>
      <c r="H220" s="4">
        <f t="shared" si="7"/>
        <v>2.206426008635276E-2</v>
      </c>
    </row>
    <row r="221" spans="2:8" x14ac:dyDescent="0.3">
      <c r="B221" t="s">
        <v>293</v>
      </c>
      <c r="C221">
        <v>22.4</v>
      </c>
      <c r="D221">
        <v>18011.91</v>
      </c>
      <c r="F221" s="3">
        <f t="shared" si="6"/>
        <v>8.5547050877980979E-3</v>
      </c>
      <c r="G221" s="3">
        <f t="shared" si="6"/>
        <v>2.206426008635276E-2</v>
      </c>
      <c r="H221" s="4">
        <f t="shared" si="7"/>
        <v>7.9679657007418747E-3</v>
      </c>
    </row>
    <row r="222" spans="2:8" x14ac:dyDescent="0.3">
      <c r="B222" t="s">
        <v>294</v>
      </c>
      <c r="C222">
        <v>22.21</v>
      </c>
      <c r="D222">
        <v>17623.07</v>
      </c>
      <c r="F222" s="3">
        <f t="shared" si="6"/>
        <v>1.276789785681709E-2</v>
      </c>
      <c r="G222" s="3">
        <f t="shared" si="6"/>
        <v>7.9679657007418747E-3</v>
      </c>
      <c r="H222" s="4">
        <f t="shared" si="7"/>
        <v>2.2170721925289794E-2</v>
      </c>
    </row>
    <row r="223" spans="2:8" x14ac:dyDescent="0.3">
      <c r="B223" t="s">
        <v>295</v>
      </c>
      <c r="C223">
        <v>21.93</v>
      </c>
      <c r="D223">
        <v>17483.759999999998</v>
      </c>
      <c r="F223" s="3">
        <f t="shared" si="6"/>
        <v>9.6685082872929318E-3</v>
      </c>
      <c r="G223" s="3">
        <f t="shared" si="6"/>
        <v>2.2170721925289794E-2</v>
      </c>
      <c r="H223" s="4">
        <f t="shared" si="7"/>
        <v>2.3037963175623899E-2</v>
      </c>
    </row>
    <row r="224" spans="2:8" x14ac:dyDescent="0.3">
      <c r="B224" t="s">
        <v>296</v>
      </c>
      <c r="C224">
        <v>21.72</v>
      </c>
      <c r="D224">
        <v>17104.54</v>
      </c>
      <c r="F224" s="3">
        <f t="shared" si="6"/>
        <v>3.0360531309297834E-2</v>
      </c>
      <c r="G224" s="3">
        <f t="shared" si="6"/>
        <v>2.3037963175623899E-2</v>
      </c>
      <c r="H224" s="4">
        <f t="shared" si="7"/>
        <v>-2.5874736212861404E-2</v>
      </c>
    </row>
    <row r="225" spans="2:8" x14ac:dyDescent="0.3">
      <c r="B225" t="s">
        <v>297</v>
      </c>
      <c r="C225">
        <v>21.08</v>
      </c>
      <c r="D225">
        <v>16719.36</v>
      </c>
      <c r="F225" s="3">
        <f t="shared" si="6"/>
        <v>-3.3096926713948038E-3</v>
      </c>
      <c r="G225" s="3">
        <f t="shared" si="6"/>
        <v>-2.5874736212861404E-2</v>
      </c>
      <c r="H225" s="4">
        <f t="shared" si="7"/>
        <v>-1.9487471278945456E-2</v>
      </c>
    </row>
    <row r="226" spans="2:8" x14ac:dyDescent="0.3">
      <c r="B226" t="s">
        <v>298</v>
      </c>
      <c r="C226">
        <v>21.15</v>
      </c>
      <c r="D226">
        <v>17163.46</v>
      </c>
      <c r="F226" s="3">
        <f t="shared" si="6"/>
        <v>-8.875484704868597E-2</v>
      </c>
      <c r="G226" s="3">
        <f t="shared" si="6"/>
        <v>-1.9487471278945456E-2</v>
      </c>
      <c r="H226" s="4">
        <f t="shared" si="7"/>
        <v>3.518837864497959E-2</v>
      </c>
    </row>
    <row r="227" spans="2:8" x14ac:dyDescent="0.3">
      <c r="B227" t="s">
        <v>299</v>
      </c>
      <c r="C227">
        <v>23.21</v>
      </c>
      <c r="D227">
        <v>17504.580000000002</v>
      </c>
      <c r="F227" s="3">
        <f t="shared" si="6"/>
        <v>1.4866637516397052E-2</v>
      </c>
      <c r="G227" s="3">
        <f t="shared" si="6"/>
        <v>3.518837864497959E-2</v>
      </c>
      <c r="H227" s="4">
        <f t="shared" si="7"/>
        <v>-1.1851083076793612E-2</v>
      </c>
    </row>
    <row r="228" spans="2:8" x14ac:dyDescent="0.3">
      <c r="B228" t="s">
        <v>300</v>
      </c>
      <c r="C228">
        <v>22.87</v>
      </c>
      <c r="D228">
        <v>16909.560000000001</v>
      </c>
      <c r="F228" s="3">
        <f t="shared" si="6"/>
        <v>1.3134851138354442E-3</v>
      </c>
      <c r="G228" s="3">
        <f t="shared" si="6"/>
        <v>-1.1851083076793612E-2</v>
      </c>
      <c r="H228" s="4">
        <f t="shared" si="7"/>
        <v>-1.5279760661392028E-2</v>
      </c>
    </row>
    <row r="229" spans="2:8" x14ac:dyDescent="0.3">
      <c r="B229" t="s">
        <v>301</v>
      </c>
      <c r="C229">
        <v>22.84</v>
      </c>
      <c r="D229">
        <v>17112.36</v>
      </c>
      <c r="F229" s="3">
        <f t="shared" si="6"/>
        <v>2.2839229735781563E-2</v>
      </c>
      <c r="G229" s="3">
        <f t="shared" si="6"/>
        <v>-1.5279760661392028E-2</v>
      </c>
      <c r="H229" s="4">
        <f t="shared" si="7"/>
        <v>2.4770253758733318E-2</v>
      </c>
    </row>
    <row r="230" spans="2:8" x14ac:dyDescent="0.3">
      <c r="B230" t="s">
        <v>302</v>
      </c>
      <c r="C230">
        <v>22.33</v>
      </c>
      <c r="D230">
        <v>17377.89</v>
      </c>
      <c r="F230" s="3">
        <f t="shared" si="6"/>
        <v>1.8704379562043627E-2</v>
      </c>
      <c r="G230" s="3">
        <f t="shared" si="6"/>
        <v>2.4770253758733318E-2</v>
      </c>
      <c r="H230" s="4">
        <f t="shared" si="7"/>
        <v>-4.9278774215429921E-3</v>
      </c>
    </row>
    <row r="231" spans="2:8" x14ac:dyDescent="0.3">
      <c r="B231" t="s">
        <v>303</v>
      </c>
      <c r="C231">
        <v>21.92</v>
      </c>
      <c r="D231">
        <v>16957.84</v>
      </c>
      <c r="F231" s="3">
        <f t="shared" si="6"/>
        <v>-7.6957899502035909E-3</v>
      </c>
      <c r="G231" s="3">
        <f t="shared" si="6"/>
        <v>-4.9278774215429921E-3</v>
      </c>
      <c r="H231" s="4">
        <f t="shared" si="7"/>
        <v>3.190760811317328E-2</v>
      </c>
    </row>
    <row r="232" spans="2:8" x14ac:dyDescent="0.3">
      <c r="B232" t="s">
        <v>304</v>
      </c>
      <c r="C232">
        <v>22.09</v>
      </c>
      <c r="D232">
        <v>17041.82</v>
      </c>
      <c r="F232" s="3">
        <f t="shared" si="6"/>
        <v>4.0018832391713888E-2</v>
      </c>
      <c r="G232" s="3">
        <f t="shared" si="6"/>
        <v>3.190760811317328E-2</v>
      </c>
      <c r="H232" s="4">
        <f t="shared" si="7"/>
        <v>4.7034172319786904E-2</v>
      </c>
    </row>
    <row r="233" spans="2:8" x14ac:dyDescent="0.3">
      <c r="B233" t="s">
        <v>305</v>
      </c>
      <c r="C233">
        <v>21.24</v>
      </c>
      <c r="D233">
        <v>16514.87</v>
      </c>
      <c r="F233" s="3">
        <f t="shared" si="6"/>
        <v>3.7109375E-2</v>
      </c>
      <c r="G233" s="3">
        <f t="shared" si="6"/>
        <v>4.7034172319786904E-2</v>
      </c>
      <c r="H233" s="4">
        <f t="shared" si="7"/>
        <v>-5.6308012257884621E-2</v>
      </c>
    </row>
    <row r="234" spans="2:8" x14ac:dyDescent="0.3">
      <c r="B234" t="s">
        <v>306</v>
      </c>
      <c r="C234">
        <v>20.48</v>
      </c>
      <c r="D234">
        <v>15773</v>
      </c>
      <c r="F234" s="3">
        <f t="shared" si="6"/>
        <v>8.3702609551945528E-3</v>
      </c>
      <c r="G234" s="3">
        <f t="shared" si="6"/>
        <v>-5.6308012257884621E-2</v>
      </c>
      <c r="H234" s="4">
        <f t="shared" si="7"/>
        <v>5.033708034628015E-2</v>
      </c>
    </row>
    <row r="235" spans="2:8" x14ac:dyDescent="0.3">
      <c r="B235" t="s">
        <v>307</v>
      </c>
      <c r="C235">
        <v>20.309999999999999</v>
      </c>
      <c r="D235">
        <v>16714.14</v>
      </c>
      <c r="F235" s="3">
        <f t="shared" si="6"/>
        <v>3.7282941777323719E-2</v>
      </c>
      <c r="G235" s="3">
        <f t="shared" si="6"/>
        <v>5.033708034628015E-2</v>
      </c>
      <c r="H235" s="4">
        <f t="shared" si="7"/>
        <v>-3.2119310026032188E-2</v>
      </c>
    </row>
    <row r="236" spans="2:8" x14ac:dyDescent="0.3">
      <c r="B236" t="s">
        <v>308</v>
      </c>
      <c r="C236">
        <v>19.579999999999998</v>
      </c>
      <c r="D236">
        <v>15913.12</v>
      </c>
      <c r="F236" s="3">
        <f t="shared" si="6"/>
        <v>7.7200205867213878E-3</v>
      </c>
      <c r="G236" s="3">
        <f t="shared" si="6"/>
        <v>-3.2119310026032188E-2</v>
      </c>
      <c r="H236" s="4">
        <f t="shared" si="7"/>
        <v>-4.6901322067029572E-2</v>
      </c>
    </row>
    <row r="237" spans="2:8" x14ac:dyDescent="0.3">
      <c r="B237" t="s">
        <v>309</v>
      </c>
      <c r="C237">
        <v>19.43</v>
      </c>
      <c r="D237">
        <v>16441.2</v>
      </c>
      <c r="F237" s="3">
        <f t="shared" si="6"/>
        <v>-2.849999999999997E-2</v>
      </c>
      <c r="G237" s="3">
        <f t="shared" si="6"/>
        <v>-4.6901322067029572E-2</v>
      </c>
      <c r="H237" s="4">
        <f t="shared" si="7"/>
        <v>-2.1319593056636776E-2</v>
      </c>
    </row>
    <row r="238" spans="2:8" x14ac:dyDescent="0.3">
      <c r="B238" t="s">
        <v>310</v>
      </c>
      <c r="C238">
        <v>20</v>
      </c>
      <c r="D238">
        <v>17250.259999999998</v>
      </c>
      <c r="F238" s="3">
        <f t="shared" si="6"/>
        <v>-6.6293183940242861E-2</v>
      </c>
      <c r="G238" s="3">
        <f t="shared" si="6"/>
        <v>-2.1319593056636776E-2</v>
      </c>
      <c r="H238" s="4">
        <f t="shared" si="7"/>
        <v>1.2290346220201753E-2</v>
      </c>
    </row>
    <row r="239" spans="2:8" x14ac:dyDescent="0.3">
      <c r="B239" t="s">
        <v>311</v>
      </c>
      <c r="C239">
        <v>21.42</v>
      </c>
      <c r="D239">
        <v>17626.04</v>
      </c>
      <c r="F239" s="3">
        <f t="shared" si="6"/>
        <v>-3.4700315457413256E-2</v>
      </c>
      <c r="G239" s="3">
        <f t="shared" si="6"/>
        <v>1.2290346220201753E-2</v>
      </c>
      <c r="H239" s="4">
        <f t="shared" si="7"/>
        <v>-2.8478807305920784E-2</v>
      </c>
    </row>
    <row r="240" spans="2:8" x14ac:dyDescent="0.3">
      <c r="B240" t="s">
        <v>312</v>
      </c>
      <c r="C240">
        <v>22.19</v>
      </c>
      <c r="D240">
        <v>17412.04</v>
      </c>
      <c r="F240" s="3">
        <f t="shared" si="6"/>
        <v>-1.2900355871886093E-2</v>
      </c>
      <c r="G240" s="3">
        <f t="shared" si="6"/>
        <v>-2.8478807305920784E-2</v>
      </c>
      <c r="H240" s="4">
        <f t="shared" si="7"/>
        <v>-3.0482609765795088E-2</v>
      </c>
    </row>
    <row r="241" spans="2:8" x14ac:dyDescent="0.3">
      <c r="B241" t="s">
        <v>313</v>
      </c>
      <c r="C241">
        <v>22.48</v>
      </c>
      <c r="D241">
        <v>17922.45</v>
      </c>
      <c r="F241" s="3">
        <f t="shared" si="6"/>
        <v>-3.3118279569892439E-2</v>
      </c>
      <c r="G241" s="3">
        <f t="shared" si="6"/>
        <v>-3.0482609765795088E-2</v>
      </c>
      <c r="H241" s="4">
        <f t="shared" si="7"/>
        <v>-9.1835416611951715E-3</v>
      </c>
    </row>
    <row r="242" spans="2:8" x14ac:dyDescent="0.3">
      <c r="B242" t="s">
        <v>314</v>
      </c>
      <c r="C242">
        <v>23.25</v>
      </c>
      <c r="D242">
        <v>18485.95</v>
      </c>
      <c r="F242" s="3">
        <f t="shared" si="6"/>
        <v>1.9736842105263053E-2</v>
      </c>
      <c r="G242" s="3">
        <f t="shared" si="6"/>
        <v>-9.1835416611951715E-3</v>
      </c>
      <c r="H242" s="4">
        <f t="shared" si="7"/>
        <v>2.5692209159453361E-2</v>
      </c>
    </row>
    <row r="243" spans="2:8" x14ac:dyDescent="0.3">
      <c r="B243" t="s">
        <v>315</v>
      </c>
      <c r="C243">
        <v>22.8</v>
      </c>
      <c r="D243">
        <v>18657.29</v>
      </c>
      <c r="F243" s="3">
        <f t="shared" si="6"/>
        <v>2.0134228187919323E-2</v>
      </c>
      <c r="G243" s="3">
        <f t="shared" si="6"/>
        <v>2.5692209159453361E-2</v>
      </c>
      <c r="H243" s="4">
        <f t="shared" si="7"/>
        <v>-3.4915054782913568E-2</v>
      </c>
    </row>
    <row r="244" spans="2:8" x14ac:dyDescent="0.3">
      <c r="B244" t="s">
        <v>316</v>
      </c>
      <c r="C244">
        <v>22.35</v>
      </c>
      <c r="D244">
        <v>18189.95</v>
      </c>
      <c r="F244" s="3">
        <f t="shared" si="6"/>
        <v>-4.2416452442159303E-2</v>
      </c>
      <c r="G244" s="3">
        <f t="shared" si="6"/>
        <v>-3.4915054782913568E-2</v>
      </c>
      <c r="H244" s="4">
        <f t="shared" si="7"/>
        <v>-4.0055316497771276E-3</v>
      </c>
    </row>
    <row r="245" spans="2:8" x14ac:dyDescent="0.3">
      <c r="B245" t="s">
        <v>317</v>
      </c>
      <c r="C245">
        <v>23.34</v>
      </c>
      <c r="D245">
        <v>18848.03</v>
      </c>
      <c r="F245" s="3">
        <f t="shared" si="6"/>
        <v>1.7880505887483578E-2</v>
      </c>
      <c r="G245" s="3">
        <f t="shared" si="6"/>
        <v>-4.0055316497771276E-3</v>
      </c>
      <c r="H245" s="4">
        <f t="shared" si="7"/>
        <v>1.5146874146727773E-2</v>
      </c>
    </row>
    <row r="246" spans="2:8" x14ac:dyDescent="0.3">
      <c r="B246" t="s">
        <v>318</v>
      </c>
      <c r="C246">
        <v>22.93</v>
      </c>
      <c r="D246">
        <v>18923.830000000002</v>
      </c>
      <c r="F246" s="3">
        <f t="shared" si="6"/>
        <v>-1.7414018284719335E-3</v>
      </c>
      <c r="G246" s="3">
        <f t="shared" si="6"/>
        <v>1.5146874146727773E-2</v>
      </c>
      <c r="H246" s="4">
        <f t="shared" si="7"/>
        <v>-2.0335372038245758E-2</v>
      </c>
    </row>
    <row r="247" spans="2:8" x14ac:dyDescent="0.3">
      <c r="B247" t="s">
        <v>319</v>
      </c>
      <c r="C247">
        <v>22.97</v>
      </c>
      <c r="D247">
        <v>18641.47</v>
      </c>
      <c r="F247" s="3">
        <f t="shared" si="6"/>
        <v>1.2786596119929383E-2</v>
      </c>
      <c r="G247" s="3">
        <f t="shared" si="6"/>
        <v>-2.0335372038245758E-2</v>
      </c>
      <c r="H247" s="4">
        <f t="shared" si="7"/>
        <v>1.6300614958324244E-2</v>
      </c>
    </row>
    <row r="248" spans="2:8" x14ac:dyDescent="0.3">
      <c r="B248" t="s">
        <v>320</v>
      </c>
      <c r="C248">
        <v>22.68</v>
      </c>
      <c r="D248">
        <v>19028.419999999998</v>
      </c>
      <c r="F248" s="3">
        <f t="shared" si="6"/>
        <v>4.3718361711919007E-2</v>
      </c>
      <c r="G248" s="3">
        <f t="shared" si="6"/>
        <v>1.6300614958324244E-2</v>
      </c>
      <c r="H248" s="4">
        <f t="shared" si="7"/>
        <v>4.2036608598329028E-2</v>
      </c>
    </row>
    <row r="249" spans="2:8" x14ac:dyDescent="0.3">
      <c r="B249" t="s">
        <v>321</v>
      </c>
      <c r="C249">
        <v>21.73</v>
      </c>
      <c r="D249">
        <v>18723.22</v>
      </c>
      <c r="F249" s="3">
        <f t="shared" si="6"/>
        <v>-9.1954022988505191E-4</v>
      </c>
      <c r="G249" s="3">
        <f t="shared" si="6"/>
        <v>4.2036608598329028E-2</v>
      </c>
      <c r="H249" s="4">
        <f t="shared" si="7"/>
        <v>-4.833606277793201E-2</v>
      </c>
    </row>
    <row r="250" spans="2:8" x14ac:dyDescent="0.3">
      <c r="B250" t="s">
        <v>322</v>
      </c>
      <c r="C250">
        <v>21.75</v>
      </c>
      <c r="D250">
        <v>17967.91</v>
      </c>
      <c r="F250" s="3">
        <f t="shared" si="6"/>
        <v>-3.7610619469026663E-2</v>
      </c>
      <c r="G250" s="3">
        <f t="shared" si="6"/>
        <v>-4.833606277793201E-2</v>
      </c>
      <c r="H250" s="4">
        <f t="shared" si="7"/>
        <v>1.0363431844622406E-2</v>
      </c>
    </row>
    <row r="251" spans="2:8" x14ac:dyDescent="0.3">
      <c r="B251" t="s">
        <v>323</v>
      </c>
      <c r="C251">
        <v>22.6</v>
      </c>
      <c r="D251">
        <v>18880.52</v>
      </c>
      <c r="F251" s="3">
        <f t="shared" si="6"/>
        <v>3.527256069628959E-2</v>
      </c>
      <c r="G251" s="3">
        <f t="shared" si="6"/>
        <v>1.0363431844622406E-2</v>
      </c>
      <c r="H251" s="4">
        <f t="shared" si="7"/>
        <v>-2.6520191248774361E-2</v>
      </c>
    </row>
    <row r="252" spans="2:8" x14ac:dyDescent="0.3">
      <c r="B252" t="s">
        <v>324</v>
      </c>
      <c r="C252">
        <v>21.83</v>
      </c>
      <c r="D252">
        <v>18686.86</v>
      </c>
      <c r="F252" s="3">
        <f t="shared" si="6"/>
        <v>-3.4070796460177077E-2</v>
      </c>
      <c r="G252" s="3">
        <f t="shared" si="6"/>
        <v>-2.6520191248774361E-2</v>
      </c>
      <c r="H252" s="4">
        <f t="shared" si="7"/>
        <v>-3.0675020110172979E-2</v>
      </c>
    </row>
    <row r="253" spans="2:8" x14ac:dyDescent="0.3">
      <c r="B253" t="s">
        <v>325</v>
      </c>
      <c r="C253">
        <v>22.6</v>
      </c>
      <c r="D253">
        <v>19195.939999999999</v>
      </c>
      <c r="F253" s="3">
        <f t="shared" si="6"/>
        <v>6.6815144766148027E-3</v>
      </c>
      <c r="G253" s="3">
        <f t="shared" si="6"/>
        <v>-3.0675020110172979E-2</v>
      </c>
      <c r="H253" s="4">
        <f t="shared" si="7"/>
        <v>-1.6706165432050946E-2</v>
      </c>
    </row>
    <row r="254" spans="2:8" x14ac:dyDescent="0.3">
      <c r="B254" t="s">
        <v>326</v>
      </c>
      <c r="C254">
        <v>22.45</v>
      </c>
      <c r="D254">
        <v>19803.41</v>
      </c>
      <c r="F254" s="3">
        <f t="shared" si="6"/>
        <v>-3.1492666091458177E-2</v>
      </c>
      <c r="G254" s="3">
        <f t="shared" si="6"/>
        <v>-1.6706165432050946E-2</v>
      </c>
      <c r="H254" s="4">
        <f t="shared" si="7"/>
        <v>8.5012093079153139E-3</v>
      </c>
    </row>
    <row r="255" spans="2:8" x14ac:dyDescent="0.3">
      <c r="B255" t="s">
        <v>327</v>
      </c>
      <c r="C255">
        <v>23.18</v>
      </c>
      <c r="D255">
        <v>20139.87</v>
      </c>
      <c r="F255" s="3">
        <f t="shared" si="6"/>
        <v>2.1616947686986521E-3</v>
      </c>
      <c r="G255" s="3">
        <f t="shared" si="6"/>
        <v>8.5012093079153139E-3</v>
      </c>
      <c r="H255" s="4">
        <f t="shared" si="7"/>
        <v>1.0830050809520486E-2</v>
      </c>
    </row>
    <row r="256" spans="2:8" x14ac:dyDescent="0.3">
      <c r="B256" t="s">
        <v>328</v>
      </c>
      <c r="C256">
        <v>23.13</v>
      </c>
      <c r="D256">
        <v>19970.099999999999</v>
      </c>
      <c r="F256" s="3">
        <f t="shared" si="6"/>
        <v>-8.1475128644939998E-3</v>
      </c>
      <c r="G256" s="3">
        <f t="shared" si="6"/>
        <v>1.0830050809520486E-2</v>
      </c>
      <c r="H256" s="4">
        <f t="shared" si="7"/>
        <v>-5.7047261907579028E-3</v>
      </c>
    </row>
    <row r="257" spans="2:8" x14ac:dyDescent="0.3">
      <c r="B257" t="s">
        <v>329</v>
      </c>
      <c r="C257">
        <v>23.32</v>
      </c>
      <c r="D257">
        <v>19756.14</v>
      </c>
      <c r="F257" s="3">
        <f t="shared" si="6"/>
        <v>-8.0816673755849111E-3</v>
      </c>
      <c r="G257" s="3">
        <f t="shared" si="6"/>
        <v>-5.7047261907579028E-3</v>
      </c>
      <c r="H257" s="4">
        <f t="shared" si="7"/>
        <v>-1.5849343321373222E-2</v>
      </c>
    </row>
    <row r="258" spans="2:8" x14ac:dyDescent="0.3">
      <c r="B258" t="s">
        <v>330</v>
      </c>
      <c r="C258">
        <v>23.51</v>
      </c>
      <c r="D258">
        <v>19869.490000000002</v>
      </c>
      <c r="F258" s="3">
        <f t="shared" si="6"/>
        <v>-1.8781302170283731E-2</v>
      </c>
      <c r="G258" s="3">
        <f t="shared" si="6"/>
        <v>-1.5849343321373222E-2</v>
      </c>
      <c r="H258" s="4">
        <f t="shared" si="7"/>
        <v>-1.1404639711610653E-2</v>
      </c>
    </row>
    <row r="259" spans="2:8" x14ac:dyDescent="0.3">
      <c r="B259" t="s">
        <v>331</v>
      </c>
      <c r="C259">
        <v>23.96</v>
      </c>
      <c r="D259">
        <v>20189.48</v>
      </c>
      <c r="F259" s="3">
        <f t="shared" si="6"/>
        <v>-1.6823963890028715E-2</v>
      </c>
      <c r="G259" s="3">
        <f t="shared" si="6"/>
        <v>-1.1404639711610653E-2</v>
      </c>
      <c r="H259" s="4">
        <f t="shared" si="7"/>
        <v>-2.6728474725542961E-2</v>
      </c>
    </row>
    <row r="260" spans="2:8" x14ac:dyDescent="0.3">
      <c r="B260" t="s">
        <v>332</v>
      </c>
      <c r="C260">
        <v>24.37</v>
      </c>
      <c r="D260">
        <v>20422.39</v>
      </c>
      <c r="F260" s="3">
        <f t="shared" ref="F260:G263" si="8">+C260/C261-1</f>
        <v>0</v>
      </c>
      <c r="G260" s="3">
        <f t="shared" si="8"/>
        <v>-2.6728474725542961E-2</v>
      </c>
      <c r="H260" s="4">
        <f t="shared" ref="H260:H263" si="9">+G261</f>
        <v>1.2030109275622758E-2</v>
      </c>
    </row>
    <row r="261" spans="2:8" x14ac:dyDescent="0.3">
      <c r="B261" t="s">
        <v>333</v>
      </c>
      <c r="C261">
        <v>24.37</v>
      </c>
      <c r="D261">
        <v>20983.24</v>
      </c>
      <c r="F261" s="3">
        <f t="shared" si="8"/>
        <v>3.0879864636209842E-2</v>
      </c>
      <c r="G261" s="3">
        <f t="shared" si="8"/>
        <v>1.2030109275622758E-2</v>
      </c>
      <c r="H261" s="4">
        <f t="shared" si="9"/>
        <v>-3.196134906624537E-2</v>
      </c>
    </row>
    <row r="262" spans="2:8" x14ac:dyDescent="0.3">
      <c r="B262" t="s">
        <v>334</v>
      </c>
      <c r="C262">
        <v>23.64</v>
      </c>
      <c r="D262">
        <v>20733.810000000001</v>
      </c>
      <c r="F262" s="3">
        <f t="shared" si="8"/>
        <v>-1.8679950186799466E-2</v>
      </c>
      <c r="G262" s="3">
        <f t="shared" si="8"/>
        <v>-3.196134906624537E-2</v>
      </c>
      <c r="H262" s="4">
        <f t="shared" si="9"/>
        <v>0</v>
      </c>
    </row>
    <row r="263" spans="2:8" x14ac:dyDescent="0.3">
      <c r="B263" t="s">
        <v>335</v>
      </c>
      <c r="C263">
        <v>24.09</v>
      </c>
      <c r="D263">
        <v>21418.37</v>
      </c>
      <c r="F263" s="3">
        <f t="shared" si="8"/>
        <v>0</v>
      </c>
      <c r="G263" s="3">
        <f t="shared" si="8"/>
        <v>0</v>
      </c>
      <c r="H263" s="4">
        <f t="shared" si="9"/>
        <v>0</v>
      </c>
    </row>
    <row r="264" spans="2:8" x14ac:dyDescent="0.3">
      <c r="B264" t="s">
        <v>336</v>
      </c>
      <c r="C264">
        <v>24.09</v>
      </c>
      <c r="D264">
        <v>21418.37</v>
      </c>
      <c r="F264" s="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CALCOLO BETA CON SPIEGAZIONE-&gt;</vt:lpstr>
      <vt:lpstr>1. Pierrel con spiegazione</vt:lpstr>
      <vt:lpstr>2. INPUT con spiegazione</vt:lpstr>
      <vt:lpstr>Analisi outliers PIERREL</vt:lpstr>
      <vt:lpstr>Calcolo Beta completo-&gt;</vt:lpstr>
      <vt:lpstr>INPUT</vt:lpstr>
      <vt:lpstr>Pierrel</vt:lpstr>
      <vt:lpstr>Recordati</vt:lpstr>
      <vt:lpstr>AstraZeneca</vt:lpstr>
      <vt:lpstr>Pfizer</vt:lpstr>
      <vt:lpstr>Merck</vt:lpstr>
      <vt:lpstr>Novartis</vt:lpstr>
      <vt:lpstr>Bayer</vt:lpstr>
      <vt:lpstr>BASF</vt:lpstr>
      <vt:lpstr>Sanofi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Adessi</dc:creator>
  <cp:lastModifiedBy>Author</cp:lastModifiedBy>
  <dcterms:created xsi:type="dcterms:W3CDTF">2017-09-22T07:45:22Z</dcterms:created>
  <dcterms:modified xsi:type="dcterms:W3CDTF">2021-02-22T15:12:45Z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=fdsSearchOrder">
    <vt:i4>0</vt:i4>
  </property>
</Properties>
</file>